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Billard\CDB 41\Sportif\Challenge Vernadet\2021-2022\"/>
    </mc:Choice>
  </mc:AlternateContent>
  <bookViews>
    <workbookView xWindow="0" yWindow="0" windowWidth="28800" windowHeight="12885"/>
  </bookViews>
  <sheets>
    <sheet name="Feuille de match" sheetId="1" r:id="rId1"/>
    <sheet name="Feuil1" sheetId="2" r:id="rId2"/>
  </sheets>
  <definedNames>
    <definedName name="_xlnm.Print_Area" localSheetId="0">'Feuille de match'!$A$1:$Q$47</definedName>
  </definedNames>
  <calcPr calcId="162913"/>
</workbook>
</file>

<file path=xl/calcChain.xml><?xml version="1.0" encoding="utf-8"?>
<calcChain xmlns="http://schemas.openxmlformats.org/spreadsheetml/2006/main">
  <c r="F14" i="1" l="1"/>
  <c r="K33" i="1" l="1"/>
  <c r="M14" i="1"/>
  <c r="L14" i="1" s="1"/>
  <c r="AF14" i="1"/>
  <c r="H14" i="1" s="1"/>
  <c r="AH14" i="1"/>
  <c r="J14" i="1" s="1"/>
  <c r="F16" i="1"/>
  <c r="L16" i="1"/>
  <c r="F17" i="1"/>
  <c r="M17" i="1"/>
  <c r="L17" i="1" s="1"/>
  <c r="AF17" i="1"/>
  <c r="H17" i="1" s="1"/>
  <c r="AH17" i="1"/>
  <c r="J17" i="1" s="1"/>
  <c r="F19" i="1"/>
  <c r="L19" i="1"/>
  <c r="F20" i="1"/>
  <c r="M20" i="1"/>
  <c r="L20" i="1" s="1"/>
  <c r="AF20" i="1"/>
  <c r="H20" i="1" s="1"/>
  <c r="AH20" i="1"/>
  <c r="J20" i="1" s="1"/>
  <c r="F22" i="1"/>
  <c r="L22" i="1"/>
  <c r="F23" i="1"/>
  <c r="L23" i="1"/>
  <c r="M23" i="1"/>
  <c r="AF23" i="1"/>
  <c r="H23" i="1" s="1"/>
  <c r="AH23" i="1"/>
  <c r="J23" i="1" s="1"/>
  <c r="F25" i="1"/>
  <c r="L25" i="1"/>
  <c r="F26" i="1"/>
  <c r="M26" i="1"/>
  <c r="L26" i="1"/>
  <c r="AB26" i="1"/>
  <c r="AF26" i="1" s="1"/>
  <c r="AG26" i="1" s="1"/>
  <c r="AM26" i="1"/>
  <c r="AI26" i="1" s="1"/>
  <c r="AH26" i="1" s="1"/>
  <c r="F28" i="1"/>
  <c r="AF27" i="1" s="1"/>
  <c r="L28" i="1"/>
  <c r="AI27" i="1" s="1"/>
  <c r="F29" i="1"/>
  <c r="M29" i="1"/>
  <c r="L29" i="1" s="1"/>
  <c r="AB29" i="1"/>
  <c r="AF29" i="1" s="1"/>
  <c r="AG29" i="1" s="1"/>
  <c r="AM29" i="1"/>
  <c r="AI29" i="1" s="1"/>
  <c r="AH29" i="1" s="1"/>
  <c r="F31" i="1"/>
  <c r="L31" i="1"/>
  <c r="F33" i="1"/>
  <c r="AB33" i="1"/>
  <c r="AF33" i="1" s="1"/>
  <c r="AG33" i="1" s="1"/>
  <c r="AG34" i="1" s="1"/>
  <c r="AM33" i="1"/>
  <c r="AI33" i="1" s="1"/>
  <c r="AH33" i="1" s="1"/>
  <c r="AH34" i="1" s="1"/>
  <c r="AF34" i="1"/>
  <c r="AI34" i="1"/>
  <c r="H33" i="1" l="1"/>
  <c r="AI30" i="1"/>
  <c r="AF30" i="1"/>
  <c r="AG30" i="1" s="1"/>
  <c r="H29" i="1" s="1"/>
  <c r="J33" i="1"/>
  <c r="AH30" i="1"/>
  <c r="J29" i="1" s="1"/>
  <c r="AH27" i="1"/>
  <c r="J26" i="1" s="1"/>
  <c r="AG27" i="1"/>
  <c r="H26" i="1" s="1"/>
  <c r="H34" i="1" l="1"/>
  <c r="J34" i="1"/>
  <c r="H35" i="1"/>
  <c r="H39" i="1"/>
  <c r="J35" i="1"/>
  <c r="J36" i="1" s="1"/>
  <c r="J39" i="1"/>
  <c r="J32" i="1" l="1"/>
  <c r="H32" i="1"/>
  <c r="H36" i="1"/>
</calcChain>
</file>

<file path=xl/comments1.xml><?xml version="1.0" encoding="utf-8"?>
<comments xmlns="http://schemas.openxmlformats.org/spreadsheetml/2006/main">
  <authors>
    <author>janthi</author>
  </authors>
  <commentList>
    <comment ref="H32" authorId="0" shapeId="0">
      <text>
        <r>
          <rPr>
            <b/>
            <sz val="9"/>
            <color indexed="9"/>
            <rFont val="Tahoma"/>
            <family val="2"/>
          </rPr>
          <t>janthi:</t>
        </r>
        <r>
          <rPr>
            <sz val="9"/>
            <color indexed="9"/>
            <rFont val="Tahoma"/>
            <family val="2"/>
          </rPr>
          <t xml:space="preserve">
Si égalité de points, +1 pour le meilleur %</t>
        </r>
      </text>
    </comment>
    <comment ref="H33" authorId="0" shapeId="0">
      <text>
        <r>
          <rPr>
            <b/>
            <sz val="9"/>
            <color indexed="9"/>
            <rFont val="Tahoma"/>
            <family val="2"/>
          </rPr>
          <t>janthi:</t>
        </r>
        <r>
          <rPr>
            <sz val="9"/>
            <color indexed="9"/>
            <rFont val="Tahoma"/>
            <family val="2"/>
          </rPr>
          <t xml:space="preserve">
Si % égal, somme des meilleurs séries</t>
        </r>
      </text>
    </comment>
    <comment ref="H34" authorId="0" shapeId="0">
      <text>
        <r>
          <rPr>
            <b/>
            <sz val="9"/>
            <color indexed="9"/>
            <rFont val="Tahoma"/>
            <family val="2"/>
          </rPr>
          <t>janthi:</t>
        </r>
        <r>
          <rPr>
            <sz val="9"/>
            <color indexed="9"/>
            <rFont val="Tahoma"/>
            <family val="2"/>
          </rPr>
          <t xml:space="preserve">
Si calcul de la somme des séries, +1 pour la somme la plus élevée</t>
        </r>
      </text>
    </comment>
    <comment ref="H35" authorId="0" shapeId="0">
      <text>
        <r>
          <rPr>
            <b/>
            <sz val="9"/>
            <color indexed="9"/>
            <rFont val="Tahoma"/>
            <family val="2"/>
          </rPr>
          <t>janthi:</t>
        </r>
        <r>
          <rPr>
            <sz val="9"/>
            <color indexed="9"/>
            <rFont val="Tahoma"/>
            <family val="2"/>
          </rPr>
          <t xml:space="preserve">
Total des points de matchs</t>
        </r>
      </text>
    </comment>
    <comment ref="H36" authorId="0" shapeId="0">
      <text>
        <r>
          <rPr>
            <b/>
            <sz val="9"/>
            <color indexed="9"/>
            <rFont val="Tahoma"/>
            <family val="2"/>
          </rPr>
          <t>janthi:</t>
        </r>
        <r>
          <rPr>
            <sz val="9"/>
            <color indexed="9"/>
            <rFont val="Tahoma"/>
            <family val="2"/>
          </rPr>
          <t xml:space="preserve">
Si égalité de points et égalité de %, +1 pour la meilleure somme des séries</t>
        </r>
      </text>
    </comment>
  </commentList>
</comments>
</file>

<file path=xl/sharedStrings.xml><?xml version="1.0" encoding="utf-8"?>
<sst xmlns="http://schemas.openxmlformats.org/spreadsheetml/2006/main" count="118" uniqueCount="49">
  <si>
    <t>Date :</t>
  </si>
  <si>
    <t>1/2 FINALE</t>
  </si>
  <si>
    <t>Procés verbal</t>
  </si>
  <si>
    <t>Club organisateur :</t>
  </si>
  <si>
    <t>Club visiteur :</t>
  </si>
  <si>
    <t>POINTS</t>
  </si>
  <si>
    <t>A</t>
  </si>
  <si>
    <t>Reprises</t>
  </si>
  <si>
    <t>Moyenne</t>
  </si>
  <si>
    <t>Série</t>
  </si>
  <si>
    <t>ALLER</t>
  </si>
  <si>
    <t>JOUER</t>
  </si>
  <si>
    <t>N° Licence</t>
  </si>
  <si>
    <t>Mode de Jeu</t>
  </si>
  <si>
    <t>LIBRE</t>
  </si>
  <si>
    <t>RETOUR</t>
  </si>
  <si>
    <t>BANDE</t>
  </si>
  <si>
    <t>G</t>
  </si>
  <si>
    <t>N</t>
  </si>
  <si>
    <t>P</t>
  </si>
  <si>
    <t>3 BANDES</t>
  </si>
  <si>
    <t>FINALE</t>
  </si>
  <si>
    <t>%</t>
  </si>
  <si>
    <t xml:space="preserve"> %</t>
  </si>
  <si>
    <t>RESULTAT FINAL</t>
  </si>
  <si>
    <t>TOTAUX:</t>
  </si>
  <si>
    <t>Le Dirigeant :</t>
  </si>
  <si>
    <t>Signature :</t>
  </si>
  <si>
    <t>Certifié exacte le :</t>
  </si>
  <si>
    <t>OBSERVATIONS :</t>
  </si>
  <si>
    <t>NOTA:</t>
  </si>
  <si>
    <t>Nomn -- Prénom</t>
  </si>
  <si>
    <t>Points réalisés</t>
  </si>
  <si>
    <t>Points de       match</t>
  </si>
  <si>
    <t>challenge-vernadet@cdb41.fr</t>
  </si>
  <si>
    <t>Merci d'envoyez ce procés verbal le jour même à cette à adresse :</t>
  </si>
  <si>
    <t>COMITÉ DÉPARTEMENTAL DE BILLARD DU 41 - BERRY &amp; SOLOGNE
CHALLENGE VERNADET 2021/2022</t>
  </si>
  <si>
    <t>Clubs</t>
  </si>
  <si>
    <t>Distance</t>
  </si>
  <si>
    <t>BLOIS</t>
  </si>
  <si>
    <t>MER</t>
  </si>
  <si>
    <t>VENDOME</t>
  </si>
  <si>
    <t>SAINT-AIGNAN</t>
  </si>
  <si>
    <t>BELLEVILLE</t>
  </si>
  <si>
    <t>BOURGES</t>
  </si>
  <si>
    <t>FOURCHAMBAULT</t>
  </si>
  <si>
    <t>ISSOUDUN</t>
  </si>
  <si>
    <t>ROMORANTIN</t>
  </si>
  <si>
    <t>SALBRIS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</si>
</sst>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d&quot; &quot;mmmm&quot; &quot;yyyy;@"/>
  </numFmts>
  <fonts count="30">
    <font>
      <sz val="11"/>
      <color rgb="FFFFFFFF"/>
      <name val="Arial1"/>
    </font>
    <font>
      <b/>
      <sz val="9"/>
      <color indexed="9"/>
      <name val="Tahoma"/>
      <family val="2"/>
    </font>
    <font>
      <sz val="9"/>
      <color indexed="9"/>
      <name val="Tahoma"/>
      <family val="2"/>
    </font>
    <font>
      <u/>
      <sz val="10"/>
      <color rgb="FF0000FF"/>
      <name val="Arial1"/>
    </font>
    <font>
      <u/>
      <sz val="11"/>
      <color theme="10"/>
      <name val="Arial1"/>
    </font>
    <font>
      <sz val="11"/>
      <color rgb="FFFFFFFF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u/>
      <sz val="10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sz val="18"/>
      <name val="Calibri"/>
      <family val="2"/>
      <scheme val="minor"/>
    </font>
    <font>
      <sz val="20"/>
      <name val="Calibri"/>
      <family val="2"/>
      <scheme val="minor"/>
    </font>
    <font>
      <sz val="24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0"/>
      <name val="Calibri"/>
      <family val="2"/>
      <scheme val="minor"/>
    </font>
    <font>
      <sz val="16"/>
      <color rgb="FFFFFFFF"/>
      <name val="Calibri"/>
      <family val="2"/>
      <scheme val="minor"/>
    </font>
    <font>
      <sz val="9"/>
      <name val="Calibri"/>
      <family val="2"/>
      <scheme val="minor"/>
    </font>
    <font>
      <sz val="32"/>
      <name val="Calibri"/>
      <family val="2"/>
      <scheme val="minor"/>
    </font>
    <font>
      <sz val="6"/>
      <name val="Calibri"/>
      <family val="2"/>
      <scheme val="minor"/>
    </font>
    <font>
      <b/>
      <sz val="18"/>
      <name val="Calibri"/>
      <family val="2"/>
      <scheme val="minor"/>
    </font>
    <font>
      <b/>
      <sz val="26"/>
      <name val="Calibri"/>
      <family val="2"/>
      <scheme val="minor"/>
    </font>
    <font>
      <b/>
      <i/>
      <u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2"/>
      <name val="Calibri"/>
      <family val="2"/>
      <scheme val="minor"/>
    </font>
    <font>
      <u/>
      <sz val="16"/>
      <color theme="10"/>
      <name val="Calibri"/>
      <family val="2"/>
      <scheme val="minor"/>
    </font>
    <font>
      <b/>
      <sz val="22"/>
      <name val="Calibri"/>
      <family val="2"/>
      <scheme val="minor"/>
    </font>
    <font>
      <sz val="11"/>
      <name val="Arial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Border="0" applyProtection="0"/>
    <xf numFmtId="0" fontId="4" fillId="0" borderId="0" applyNumberFormat="0" applyFill="0" applyBorder="0" applyAlignment="0" applyProtection="0"/>
  </cellStyleXfs>
  <cellXfs count="137">
    <xf numFmtId="0" fontId="0" fillId="0" borderId="0" xfId="0"/>
    <xf numFmtId="0" fontId="5" fillId="0" borderId="0" xfId="0" applyFont="1"/>
    <xf numFmtId="0" fontId="6" fillId="0" borderId="0" xfId="0" applyFont="1" applyProtection="1">
      <protection locked="0"/>
    </xf>
    <xf numFmtId="0" fontId="7" fillId="0" borderId="0" xfId="0" applyFont="1" applyAlignment="1" applyProtection="1">
      <protection hidden="1"/>
    </xf>
    <xf numFmtId="0" fontId="6" fillId="0" borderId="0" xfId="0" applyFont="1" applyAlignment="1"/>
    <xf numFmtId="0" fontId="11" fillId="0" borderId="4" xfId="0" applyFont="1" applyBorder="1" applyProtection="1">
      <protection hidden="1"/>
    </xf>
    <xf numFmtId="0" fontId="11" fillId="0" borderId="5" xfId="0" applyFont="1" applyBorder="1" applyProtection="1">
      <protection locked="0"/>
    </xf>
    <xf numFmtId="0" fontId="11" fillId="0" borderId="0" xfId="0" applyFont="1" applyProtection="1">
      <protection locked="0"/>
    </xf>
    <xf numFmtId="0" fontId="11" fillId="0" borderId="4" xfId="0" applyFont="1" applyBorder="1" applyProtection="1">
      <protection locked="0"/>
    </xf>
    <xf numFmtId="0" fontId="10" fillId="0" borderId="6" xfId="0" applyFont="1" applyBorder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10" fillId="0" borderId="7" xfId="0" applyFont="1" applyBorder="1" applyAlignment="1" applyProtection="1">
      <alignment horizontal="center"/>
      <protection hidden="1"/>
    </xf>
    <xf numFmtId="0" fontId="6" fillId="0" borderId="8" xfId="0" applyFont="1" applyBorder="1" applyAlignment="1" applyProtection="1">
      <alignment horizontal="center"/>
      <protection hidden="1"/>
    </xf>
    <xf numFmtId="0" fontId="6" fillId="0" borderId="9" xfId="0" applyFont="1" applyBorder="1" applyAlignment="1" applyProtection="1">
      <alignment horizontal="center"/>
      <protection hidden="1"/>
    </xf>
    <xf numFmtId="0" fontId="15" fillId="0" borderId="1" xfId="0" applyFont="1" applyBorder="1" applyAlignment="1">
      <alignment horizontal="center" vertical="center"/>
    </xf>
    <xf numFmtId="0" fontId="11" fillId="0" borderId="8" xfId="0" applyFont="1" applyBorder="1" applyAlignment="1" applyProtection="1">
      <alignment horizontal="center" vertical="center"/>
      <protection locked="0"/>
    </xf>
    <xf numFmtId="10" fontId="17" fillId="0" borderId="7" xfId="0" applyNumberFormat="1" applyFont="1" applyBorder="1" applyAlignment="1">
      <alignment horizontal="center" vertical="center"/>
    </xf>
    <xf numFmtId="0" fontId="11" fillId="0" borderId="8" xfId="0" applyFont="1" applyBorder="1" applyAlignment="1" applyProtection="1">
      <alignment horizontal="center" vertical="center"/>
      <protection locked="0" hidden="1"/>
    </xf>
    <xf numFmtId="0" fontId="15" fillId="0" borderId="0" xfId="0" applyFont="1" applyAlignment="1" applyProtection="1">
      <alignment horizontal="center" vertical="top"/>
      <protection hidden="1"/>
    </xf>
    <xf numFmtId="0" fontId="15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0" xfId="0" applyFont="1" applyAlignment="1" applyProtection="1">
      <alignment horizontal="center"/>
      <protection hidden="1"/>
    </xf>
    <xf numFmtId="0" fontId="13" fillId="0" borderId="10" xfId="0" applyFont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center" vertical="center"/>
    </xf>
    <xf numFmtId="0" fontId="21" fillId="0" borderId="0" xfId="0" applyFont="1" applyProtection="1">
      <protection locked="0"/>
    </xf>
    <xf numFmtId="0" fontId="13" fillId="0" borderId="11" xfId="0" applyFont="1" applyBorder="1" applyAlignment="1" applyProtection="1">
      <alignment horizontal="center" vertical="center"/>
      <protection locked="0" hidden="1"/>
    </xf>
    <xf numFmtId="0" fontId="21" fillId="0" borderId="12" xfId="0" applyFont="1" applyBorder="1" applyAlignment="1">
      <alignment horizontal="center" vertical="center"/>
    </xf>
    <xf numFmtId="0" fontId="6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6" fillId="0" borderId="0" xfId="0" applyFont="1" applyProtection="1">
      <protection hidden="1"/>
    </xf>
    <xf numFmtId="0" fontId="6" fillId="0" borderId="1" xfId="0" applyFont="1" applyBorder="1" applyProtection="1">
      <protection locked="0"/>
    </xf>
    <xf numFmtId="0" fontId="6" fillId="0" borderId="10" xfId="0" applyFont="1" applyBorder="1" applyProtection="1">
      <protection locked="0"/>
    </xf>
    <xf numFmtId="0" fontId="6" fillId="0" borderId="11" xfId="0" applyFont="1" applyBorder="1" applyProtection="1">
      <protection hidden="1"/>
    </xf>
    <xf numFmtId="0" fontId="11" fillId="0" borderId="0" xfId="0" applyFont="1" applyAlignment="1" applyProtection="1">
      <alignment horizontal="center" vertical="center"/>
      <protection locked="0"/>
    </xf>
    <xf numFmtId="0" fontId="6" fillId="0" borderId="12" xfId="0" applyFont="1" applyBorder="1" applyProtection="1">
      <protection locked="0"/>
    </xf>
    <xf numFmtId="0" fontId="6" fillId="0" borderId="9" xfId="0" applyFont="1" applyBorder="1" applyProtection="1">
      <protection locked="0"/>
    </xf>
    <xf numFmtId="165" fontId="6" fillId="0" borderId="0" xfId="0" applyNumberFormat="1" applyFont="1" applyProtection="1">
      <protection locked="0"/>
    </xf>
    <xf numFmtId="0" fontId="25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26" fillId="0" borderId="9" xfId="0" applyFont="1" applyBorder="1" applyAlignment="1" applyProtection="1">
      <alignment horizontal="center" vertical="top"/>
      <protection hidden="1"/>
    </xf>
    <xf numFmtId="0" fontId="26" fillId="0" borderId="24" xfId="0" applyFont="1" applyBorder="1" applyAlignment="1" applyProtection="1">
      <alignment horizontal="center" vertical="top"/>
      <protection hidden="1"/>
    </xf>
    <xf numFmtId="0" fontId="11" fillId="0" borderId="24" xfId="0" applyFont="1" applyBorder="1" applyAlignment="1" applyProtection="1">
      <alignment horizontal="center" vertical="center"/>
      <protection locked="0" hidden="1"/>
    </xf>
    <xf numFmtId="0" fontId="11" fillId="0" borderId="24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16" fillId="0" borderId="2" xfId="0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center" vertical="center"/>
    </xf>
    <xf numFmtId="0" fontId="6" fillId="0" borderId="12" xfId="0" applyFont="1" applyBorder="1" applyAlignment="1" applyProtection="1">
      <alignment horizontal="center"/>
      <protection locked="0"/>
    </xf>
    <xf numFmtId="0" fontId="6" fillId="0" borderId="12" xfId="0" applyFont="1" applyFill="1" applyBorder="1"/>
    <xf numFmtId="0" fontId="10" fillId="0" borderId="2" xfId="0" applyFont="1" applyFill="1" applyBorder="1" applyAlignment="1" applyProtection="1">
      <alignment horizontal="center"/>
      <protection hidden="1"/>
    </xf>
    <xf numFmtId="10" fontId="20" fillId="0" borderId="2" xfId="0" applyNumberFormat="1" applyFont="1" applyFill="1" applyBorder="1" applyAlignment="1" applyProtection="1">
      <alignment horizontal="left" vertical="center"/>
      <protection locked="0" hidden="1"/>
    </xf>
    <xf numFmtId="0" fontId="6" fillId="0" borderId="13" xfId="0" applyFont="1" applyBorder="1" applyAlignment="1" applyProtection="1">
      <alignment horizontal="center" vertical="center" wrapText="1"/>
      <protection hidden="1"/>
    </xf>
    <xf numFmtId="0" fontId="6" fillId="0" borderId="15" xfId="0" applyFont="1" applyBorder="1" applyAlignment="1" applyProtection="1">
      <alignment horizontal="center" vertical="center" wrapText="1"/>
      <protection hidden="1"/>
    </xf>
    <xf numFmtId="0" fontId="6" fillId="0" borderId="11" xfId="0" applyFont="1" applyBorder="1" applyAlignment="1" applyProtection="1">
      <alignment horizontal="center" vertical="center" wrapText="1"/>
      <protection hidden="1"/>
    </xf>
    <xf numFmtId="0" fontId="6" fillId="0" borderId="10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  <protection locked="0"/>
    </xf>
    <xf numFmtId="0" fontId="13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4" fillId="0" borderId="2" xfId="0" applyFont="1" applyFill="1" applyBorder="1" applyAlignment="1" applyProtection="1">
      <alignment horizontal="center" vertical="center"/>
      <protection hidden="1"/>
    </xf>
    <xf numFmtId="0" fontId="11" fillId="0" borderId="2" xfId="0" applyFont="1" applyFill="1" applyBorder="1" applyAlignment="1">
      <alignment horizontal="center" vertical="center"/>
    </xf>
    <xf numFmtId="0" fontId="10" fillId="0" borderId="6" xfId="0" applyFont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10" fillId="0" borderId="7" xfId="0" applyFont="1" applyBorder="1" applyAlignment="1" applyProtection="1">
      <alignment horizontal="center" vertical="center" wrapText="1"/>
      <protection hidden="1"/>
    </xf>
    <xf numFmtId="0" fontId="22" fillId="0" borderId="2" xfId="0" applyFont="1" applyFill="1" applyBorder="1" applyAlignment="1" applyProtection="1">
      <alignment horizontal="center" vertical="center"/>
      <protection hidden="1"/>
    </xf>
    <xf numFmtId="10" fontId="20" fillId="0" borderId="2" xfId="0" applyNumberFormat="1" applyFont="1" applyFill="1" applyBorder="1" applyAlignment="1" applyProtection="1">
      <alignment horizontal="right" vertical="center"/>
      <protection locked="0" hidden="1"/>
    </xf>
    <xf numFmtId="10" fontId="13" fillId="0" borderId="2" xfId="0" applyNumberFormat="1" applyFont="1" applyFill="1" applyBorder="1" applyAlignment="1">
      <alignment horizontal="center" vertical="center"/>
    </xf>
    <xf numFmtId="164" fontId="8" fillId="0" borderId="6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0" fontId="23" fillId="0" borderId="2" xfId="0" applyFont="1" applyFill="1" applyBorder="1" applyAlignment="1" applyProtection="1">
      <alignment horizontal="center" vertical="center"/>
      <protection hidden="1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7" fillId="0" borderId="24" xfId="0" applyFont="1" applyFill="1" applyBorder="1" applyAlignment="1" applyProtection="1">
      <alignment horizontal="center" vertical="center" wrapText="1"/>
      <protection locked="0"/>
    </xf>
    <xf numFmtId="0" fontId="28" fillId="0" borderId="16" xfId="0" applyFont="1" applyFill="1" applyBorder="1" applyAlignment="1" applyProtection="1">
      <alignment horizontal="center" vertical="center" wrapText="1"/>
      <protection hidden="1"/>
    </xf>
    <xf numFmtId="0" fontId="28" fillId="0" borderId="17" xfId="0" applyFont="1" applyFill="1" applyBorder="1" applyAlignment="1" applyProtection="1">
      <alignment horizontal="center" vertical="center"/>
      <protection hidden="1"/>
    </xf>
    <xf numFmtId="0" fontId="28" fillId="0" borderId="18" xfId="0" applyFont="1" applyFill="1" applyBorder="1" applyAlignment="1" applyProtection="1">
      <alignment horizontal="center" vertical="center"/>
      <protection hidden="1"/>
    </xf>
    <xf numFmtId="0" fontId="28" fillId="0" borderId="19" xfId="0" applyFont="1" applyFill="1" applyBorder="1" applyAlignment="1" applyProtection="1">
      <alignment horizontal="center" vertical="center"/>
      <protection hidden="1"/>
    </xf>
    <xf numFmtId="0" fontId="28" fillId="0" borderId="0" xfId="0" applyFont="1" applyFill="1" applyBorder="1" applyAlignment="1" applyProtection="1">
      <alignment horizontal="center" vertical="center"/>
      <protection hidden="1"/>
    </xf>
    <xf numFmtId="0" fontId="28" fillId="0" borderId="20" xfId="0" applyFont="1" applyFill="1" applyBorder="1" applyAlignment="1" applyProtection="1">
      <alignment horizontal="center" vertical="center"/>
      <protection hidden="1"/>
    </xf>
    <xf numFmtId="0" fontId="28" fillId="0" borderId="21" xfId="0" applyFont="1" applyFill="1" applyBorder="1" applyAlignment="1" applyProtection="1">
      <alignment horizontal="center" vertical="center"/>
      <protection hidden="1"/>
    </xf>
    <xf numFmtId="0" fontId="28" fillId="0" borderId="22" xfId="0" applyFont="1" applyFill="1" applyBorder="1" applyAlignment="1" applyProtection="1">
      <alignment horizontal="center" vertical="center"/>
      <protection hidden="1"/>
    </xf>
    <xf numFmtId="0" fontId="28" fillId="0" borderId="23" xfId="0" applyFont="1" applyFill="1" applyBorder="1" applyAlignment="1" applyProtection="1">
      <alignment horizontal="center" vertical="center"/>
      <protection hidden="1"/>
    </xf>
    <xf numFmtId="0" fontId="8" fillId="0" borderId="10" xfId="0" applyFont="1" applyFill="1" applyBorder="1" applyAlignment="1" applyProtection="1">
      <alignment horizontal="center" vertical="center"/>
      <protection hidden="1"/>
    </xf>
    <xf numFmtId="14" fontId="8" fillId="0" borderId="2" xfId="0" applyNumberFormat="1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/>
    <xf numFmtId="0" fontId="22" fillId="0" borderId="4" xfId="0" applyFont="1" applyFill="1" applyBorder="1" applyAlignment="1" applyProtection="1">
      <alignment horizontal="center" vertical="center"/>
      <protection locked="0"/>
    </xf>
    <xf numFmtId="0" fontId="27" fillId="0" borderId="0" xfId="2" applyFont="1" applyFill="1" applyAlignment="1" applyProtection="1">
      <alignment horizontal="center" vertical="center"/>
      <protection hidden="1"/>
    </xf>
    <xf numFmtId="0" fontId="14" fillId="0" borderId="2" xfId="0" applyFont="1" applyFill="1" applyBorder="1" applyAlignment="1">
      <alignment horizontal="center" vertical="center"/>
    </xf>
    <xf numFmtId="0" fontId="6" fillId="0" borderId="13" xfId="0" applyFont="1" applyBorder="1" applyAlignment="1" applyProtection="1">
      <alignment horizontal="left" vertical="top" wrapText="1"/>
      <protection locked="0" hidden="1"/>
    </xf>
    <xf numFmtId="0" fontId="6" fillId="0" borderId="14" xfId="0" applyFont="1" applyBorder="1" applyAlignment="1" applyProtection="1">
      <alignment horizontal="left" vertical="top" wrapText="1"/>
      <protection locked="0" hidden="1"/>
    </xf>
    <xf numFmtId="0" fontId="6" fillId="0" borderId="15" xfId="0" applyFont="1" applyBorder="1" applyAlignment="1" applyProtection="1">
      <alignment horizontal="left" vertical="top" wrapText="1"/>
      <protection locked="0" hidden="1"/>
    </xf>
    <xf numFmtId="0" fontId="6" fillId="0" borderId="11" xfId="0" applyFont="1" applyBorder="1" applyAlignment="1" applyProtection="1">
      <alignment horizontal="left" vertical="top" wrapText="1"/>
      <protection locked="0" hidden="1"/>
    </xf>
    <xf numFmtId="0" fontId="6" fillId="0" borderId="0" xfId="0" applyFont="1" applyBorder="1" applyAlignment="1" applyProtection="1">
      <alignment horizontal="left" vertical="top" wrapText="1"/>
      <protection locked="0" hidden="1"/>
    </xf>
    <xf numFmtId="0" fontId="6" fillId="0" borderId="10" xfId="0" applyFont="1" applyBorder="1" applyAlignment="1" applyProtection="1">
      <alignment horizontal="left" vertical="top" wrapText="1"/>
      <protection locked="0" hidden="1"/>
    </xf>
    <xf numFmtId="0" fontId="6" fillId="0" borderId="8" xfId="0" applyFont="1" applyBorder="1" applyAlignment="1" applyProtection="1">
      <alignment horizontal="left" vertical="top" wrapText="1"/>
      <protection locked="0" hidden="1"/>
    </xf>
    <xf numFmtId="0" fontId="6" fillId="0" borderId="12" xfId="0" applyFont="1" applyBorder="1" applyAlignment="1" applyProtection="1">
      <alignment horizontal="left" vertical="top" wrapText="1"/>
      <protection locked="0" hidden="1"/>
    </xf>
    <xf numFmtId="0" fontId="6" fillId="0" borderId="9" xfId="0" applyFont="1" applyBorder="1" applyAlignment="1" applyProtection="1">
      <alignment horizontal="left" vertical="top" wrapText="1"/>
      <protection locked="0" hidden="1"/>
    </xf>
    <xf numFmtId="0" fontId="24" fillId="0" borderId="13" xfId="0" applyFont="1" applyBorder="1" applyAlignment="1" applyProtection="1">
      <alignment horizontal="center" vertical="center"/>
      <protection locked="0" hidden="1"/>
    </xf>
    <xf numFmtId="0" fontId="24" fillId="0" borderId="14" xfId="0" applyFont="1" applyBorder="1" applyAlignment="1" applyProtection="1">
      <alignment horizontal="center" vertical="center"/>
      <protection locked="0" hidden="1"/>
    </xf>
    <xf numFmtId="0" fontId="24" fillId="0" borderId="11" xfId="0" applyFont="1" applyBorder="1" applyAlignment="1" applyProtection="1">
      <alignment horizontal="center" vertical="center"/>
      <protection locked="0" hidden="1"/>
    </xf>
    <xf numFmtId="0" fontId="24" fillId="0" borderId="0" xfId="0" applyFont="1" applyBorder="1" applyAlignment="1" applyProtection="1">
      <alignment horizontal="center" vertical="center"/>
      <protection locked="0" hidden="1"/>
    </xf>
    <xf numFmtId="0" fontId="24" fillId="0" borderId="8" xfId="0" applyFont="1" applyBorder="1" applyAlignment="1" applyProtection="1">
      <alignment horizontal="center" vertical="center"/>
      <protection locked="0" hidden="1"/>
    </xf>
    <xf numFmtId="0" fontId="24" fillId="0" borderId="12" xfId="0" applyFont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hidden="1"/>
    </xf>
    <xf numFmtId="0" fontId="10" fillId="0" borderId="4" xfId="0" applyFont="1" applyBorder="1" applyAlignment="1" applyProtection="1">
      <alignment horizontal="center" vertical="center"/>
      <protection hidden="1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1" fillId="0" borderId="14" xfId="0" applyFont="1" applyBorder="1" applyAlignment="1" applyProtection="1">
      <alignment horizontal="center" vertical="center"/>
      <protection locked="0" hidden="1"/>
    </xf>
    <xf numFmtId="0" fontId="11" fillId="0" borderId="15" xfId="0" applyFont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hidden="1"/>
    </xf>
    <xf numFmtId="0" fontId="11" fillId="0" borderId="14" xfId="0" applyFont="1" applyBorder="1" applyAlignment="1" applyProtection="1">
      <alignment horizontal="center" vertical="center"/>
      <protection hidden="1"/>
    </xf>
    <xf numFmtId="0" fontId="11" fillId="0" borderId="11" xfId="0" applyFont="1" applyBorder="1" applyAlignment="1" applyProtection="1">
      <alignment horizontal="center" vertical="center"/>
      <protection hidden="1"/>
    </xf>
    <xf numFmtId="0" fontId="11" fillId="0" borderId="0" xfId="0" applyFont="1" applyBorder="1" applyAlignment="1" applyProtection="1">
      <alignment horizontal="center" vertical="center"/>
      <protection hidden="1"/>
    </xf>
    <xf numFmtId="0" fontId="11" fillId="0" borderId="8" xfId="0" applyFont="1" applyBorder="1" applyAlignment="1" applyProtection="1">
      <alignment horizontal="center" vertical="center"/>
      <protection hidden="1"/>
    </xf>
    <xf numFmtId="0" fontId="11" fillId="0" borderId="12" xfId="0" applyFont="1" applyBorder="1" applyAlignment="1" applyProtection="1">
      <alignment horizontal="center" vertical="center"/>
      <protection hidden="1"/>
    </xf>
    <xf numFmtId="0" fontId="11" fillId="0" borderId="13" xfId="0" applyFont="1" applyBorder="1" applyAlignment="1" applyProtection="1">
      <alignment horizontal="center"/>
      <protection hidden="1"/>
    </xf>
    <xf numFmtId="0" fontId="11" fillId="0" borderId="14" xfId="0" applyFont="1" applyBorder="1" applyAlignment="1" applyProtection="1">
      <alignment horizontal="center"/>
      <protection hidden="1"/>
    </xf>
    <xf numFmtId="0" fontId="6" fillId="0" borderId="8" xfId="0" applyFont="1" applyBorder="1" applyAlignment="1" applyProtection="1">
      <alignment horizontal="center"/>
      <protection hidden="1"/>
    </xf>
    <xf numFmtId="0" fontId="6" fillId="0" borderId="12" xfId="0" applyFont="1" applyBorder="1" applyAlignment="1" applyProtection="1">
      <alignment horizontal="center"/>
      <protection hidden="1"/>
    </xf>
    <xf numFmtId="0" fontId="29" fillId="0" borderId="0" xfId="0" applyFont="1"/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26" fillId="0" borderId="25" xfId="0" applyFont="1" applyBorder="1" applyAlignment="1" applyProtection="1">
      <alignment horizontal="center" vertical="top"/>
      <protection hidden="1"/>
    </xf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7" fillId="0" borderId="25" xfId="0" applyFont="1" applyFill="1" applyBorder="1" applyAlignment="1" applyProtection="1">
      <alignment horizontal="center" vertical="center" wrapText="1"/>
      <protection locked="0"/>
    </xf>
  </cellXfs>
  <cellStyles count="3">
    <cellStyle name="Excel_BuiltIn_Hyperlink" xfId="1"/>
    <cellStyle name="Lien hypertexte" xfId="2" builtinId="8"/>
    <cellStyle name="Normal" xfId="0" builtinId="0"/>
  </cellStyles>
  <dxfs count="3">
    <dxf>
      <font>
        <color rgb="FF00B050"/>
      </font>
    </dxf>
    <dxf>
      <font>
        <color rgb="FF002060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67236</xdr:colOff>
      <xdr:row>0</xdr:row>
      <xdr:rowOff>67236</xdr:rowOff>
    </xdr:from>
    <xdr:to>
      <xdr:col>1</xdr:col>
      <xdr:colOff>441265</xdr:colOff>
      <xdr:row>3</xdr:row>
      <xdr:rowOff>273177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36" y="67236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481852</xdr:colOff>
      <xdr:row>0</xdr:row>
      <xdr:rowOff>56029</xdr:rowOff>
    </xdr:from>
    <xdr:to>
      <xdr:col>16</xdr:col>
      <xdr:colOff>586941</xdr:colOff>
      <xdr:row>3</xdr:row>
      <xdr:rowOff>261970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73117" y="56029"/>
          <a:ext cx="1080000" cy="10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allenge-vernadet@cdb41.f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T48"/>
  <sheetViews>
    <sheetView showGridLines="0" showRowColHeaders="0" tabSelected="1" zoomScale="80" zoomScaleNormal="80" workbookViewId="0">
      <selection activeCell="P54" sqref="P54"/>
    </sheetView>
  </sheetViews>
  <sheetFormatPr baseColWidth="10" defaultColWidth="8.25" defaultRowHeight="15"/>
  <cols>
    <col min="1" max="1" width="9.25" style="1" customWidth="1"/>
    <col min="2" max="3" width="12.75" style="1" customWidth="1"/>
    <col min="4" max="8" width="9.25" style="1" customWidth="1"/>
    <col min="9" max="9" width="1.25" style="1" customWidth="1"/>
    <col min="10" max="14" width="9.25" style="1" customWidth="1"/>
    <col min="15" max="16" width="12.75" style="1" customWidth="1"/>
    <col min="17" max="17" width="9" style="1" customWidth="1"/>
    <col min="18" max="39" width="9" style="1" hidden="1" customWidth="1"/>
    <col min="40" max="40" width="9" style="1" customWidth="1"/>
    <col min="41" max="42" width="4.75" style="1" hidden="1" customWidth="1"/>
    <col min="43" max="43" width="5.75" style="1" hidden="1" customWidth="1"/>
    <col min="44" max="46" width="8.25" style="1" hidden="1" customWidth="1"/>
    <col min="47" max="16384" width="8.25" style="1"/>
  </cols>
  <sheetData>
    <row r="1" spans="1:37" ht="23.25" customHeight="1" thickTop="1">
      <c r="A1" s="78" t="s">
        <v>36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80"/>
    </row>
    <row r="2" spans="1:37" ht="23.25" customHeigh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3"/>
    </row>
    <row r="3" spans="1:37" ht="23.25" customHeight="1">
      <c r="A3" s="81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3"/>
    </row>
    <row r="4" spans="1:37" ht="23.25" customHeight="1" thickBot="1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6"/>
    </row>
    <row r="5" spans="1:37" ht="15.75" thickTop="1">
      <c r="A5" s="2"/>
      <c r="B5" s="2"/>
      <c r="C5" s="2"/>
      <c r="D5" s="2"/>
      <c r="E5" s="2"/>
      <c r="F5" s="2"/>
      <c r="G5" s="2"/>
      <c r="H5" s="48"/>
      <c r="I5" s="48"/>
      <c r="J5" s="48"/>
      <c r="K5" s="2"/>
      <c r="L5" s="2"/>
      <c r="M5" s="2"/>
      <c r="N5" s="2"/>
      <c r="O5" s="2"/>
      <c r="P5" s="2"/>
      <c r="Q5" s="2"/>
    </row>
    <row r="6" spans="1:37" ht="15.75">
      <c r="A6" s="3"/>
      <c r="B6" s="4"/>
      <c r="C6" s="87" t="s">
        <v>0</v>
      </c>
      <c r="D6" s="88"/>
      <c r="E6" s="89"/>
      <c r="F6" s="2"/>
      <c r="G6" s="2"/>
      <c r="H6" s="90"/>
      <c r="I6" s="90"/>
      <c r="J6" s="90"/>
      <c r="K6" s="2"/>
      <c r="L6" s="2"/>
      <c r="M6" s="2"/>
      <c r="N6" s="2"/>
      <c r="O6" s="2"/>
      <c r="P6" s="2"/>
      <c r="Q6" s="2"/>
    </row>
    <row r="7" spans="1:37" ht="15.75">
      <c r="A7" s="3"/>
      <c r="B7" s="4"/>
      <c r="C7" s="87"/>
      <c r="D7" s="89"/>
      <c r="E7" s="89"/>
      <c r="F7" s="91"/>
      <c r="G7" s="91"/>
      <c r="H7" s="90"/>
      <c r="I7" s="90"/>
      <c r="J7" s="90"/>
      <c r="K7" s="2"/>
      <c r="L7" s="2"/>
      <c r="M7" s="2"/>
      <c r="N7" s="111" t="s">
        <v>2</v>
      </c>
      <c r="O7" s="111"/>
      <c r="P7" s="2"/>
      <c r="Q7" s="2"/>
    </row>
    <row r="8" spans="1:37" ht="1.1499999999999999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37" ht="21.75" customHeight="1">
      <c r="A9" s="114" t="s">
        <v>3</v>
      </c>
      <c r="B9" s="115"/>
      <c r="C9" s="92"/>
      <c r="D9" s="92"/>
      <c r="E9" s="92"/>
      <c r="F9" s="92"/>
      <c r="G9" s="5"/>
      <c r="H9" s="6"/>
      <c r="I9" s="7"/>
      <c r="J9" s="112" t="s">
        <v>4</v>
      </c>
      <c r="K9" s="113"/>
      <c r="L9" s="92"/>
      <c r="M9" s="92"/>
      <c r="N9" s="92"/>
      <c r="O9" s="92"/>
      <c r="P9" s="8"/>
      <c r="Q9" s="6"/>
    </row>
    <row r="10" spans="1:37" ht="4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37" ht="13.9" customHeight="1">
      <c r="A11" s="9" t="s">
        <v>5</v>
      </c>
      <c r="B11" s="52" t="s">
        <v>31</v>
      </c>
      <c r="C11" s="53"/>
      <c r="D11" s="56" t="s">
        <v>32</v>
      </c>
      <c r="E11" s="43" t="s">
        <v>7</v>
      </c>
      <c r="F11" s="43" t="s">
        <v>8</v>
      </c>
      <c r="G11" s="43" t="s">
        <v>9</v>
      </c>
      <c r="H11" s="67" t="s">
        <v>33</v>
      </c>
      <c r="I11" s="2"/>
      <c r="J11" s="67" t="s">
        <v>33</v>
      </c>
      <c r="K11" s="43" t="s">
        <v>9</v>
      </c>
      <c r="L11" s="43" t="s">
        <v>8</v>
      </c>
      <c r="M11" s="43" t="s">
        <v>7</v>
      </c>
      <c r="N11" s="56" t="s">
        <v>32</v>
      </c>
      <c r="O11" s="52" t="s">
        <v>31</v>
      </c>
      <c r="P11" s="53"/>
      <c r="Q11" s="9" t="s">
        <v>5</v>
      </c>
    </row>
    <row r="12" spans="1:37">
      <c r="A12" s="10" t="s">
        <v>6</v>
      </c>
      <c r="B12" s="54"/>
      <c r="C12" s="55"/>
      <c r="D12" s="57"/>
      <c r="E12" s="44"/>
      <c r="F12" s="44"/>
      <c r="G12" s="44"/>
      <c r="H12" s="68"/>
      <c r="I12" s="2"/>
      <c r="J12" s="68"/>
      <c r="K12" s="44"/>
      <c r="L12" s="44"/>
      <c r="M12" s="44"/>
      <c r="N12" s="57"/>
      <c r="O12" s="54"/>
      <c r="P12" s="55"/>
      <c r="Q12" s="10" t="s">
        <v>6</v>
      </c>
      <c r="X12" s="1" t="s">
        <v>10</v>
      </c>
    </row>
    <row r="13" spans="1:37">
      <c r="A13" s="11" t="s">
        <v>11</v>
      </c>
      <c r="B13" s="12" t="s">
        <v>12</v>
      </c>
      <c r="C13" s="13" t="s">
        <v>13</v>
      </c>
      <c r="D13" s="58"/>
      <c r="E13" s="45"/>
      <c r="F13" s="45"/>
      <c r="G13" s="45"/>
      <c r="H13" s="69"/>
      <c r="I13" s="2"/>
      <c r="J13" s="69"/>
      <c r="K13" s="45"/>
      <c r="L13" s="45"/>
      <c r="M13" s="45"/>
      <c r="N13" s="58"/>
      <c r="O13" s="12" t="s">
        <v>12</v>
      </c>
      <c r="P13" s="13" t="s">
        <v>13</v>
      </c>
      <c r="Q13" s="11" t="s">
        <v>11</v>
      </c>
      <c r="W13" s="1" t="s">
        <v>14</v>
      </c>
      <c r="X13" s="1" t="s">
        <v>15</v>
      </c>
    </row>
    <row r="14" spans="1:37" ht="18" customHeight="1">
      <c r="A14" s="64"/>
      <c r="B14" s="63"/>
      <c r="C14" s="63"/>
      <c r="D14" s="60"/>
      <c r="E14" s="60"/>
      <c r="F14" s="47">
        <f>IF(D14&gt;0,D14/E14,0)</f>
        <v>0</v>
      </c>
      <c r="G14" s="60"/>
      <c r="H14" s="65">
        <f>IF(AF14=AC14,AC15,0)+IF(AF14=AD14,AD15,0)+IF(AF14=AE14,AE15,0)</f>
        <v>0</v>
      </c>
      <c r="I14" s="2"/>
      <c r="J14" s="65">
        <f>IF(AH14=AI14,AI15,0)+IF(AH14=AJ14,AJ15,0)+IF(AH14=AK14,AK15,0)</f>
        <v>0</v>
      </c>
      <c r="K14" s="60"/>
      <c r="L14" s="47">
        <f>IF(N14&gt;0,N14/M14,0)</f>
        <v>0</v>
      </c>
      <c r="M14" s="59">
        <f>E14</f>
        <v>0</v>
      </c>
      <c r="N14" s="60"/>
      <c r="O14" s="63"/>
      <c r="P14" s="133"/>
      <c r="Q14" s="64"/>
      <c r="W14" s="1" t="s">
        <v>16</v>
      </c>
      <c r="X14" s="1" t="s">
        <v>1</v>
      </c>
      <c r="AC14" s="14" t="s">
        <v>17</v>
      </c>
      <c r="AD14" s="14" t="s">
        <v>18</v>
      </c>
      <c r="AE14" s="14" t="s">
        <v>19</v>
      </c>
      <c r="AF14" s="46" t="str">
        <f>IF(D14&gt;0,(IF(AND(D14=A14,N14=Q14),"N",IF(AND(D14=A14,N14&lt;Q14),"G","P"))),"")</f>
        <v/>
      </c>
      <c r="AH14" s="46" t="str">
        <f>IF(N14&gt;0,(IF(AND(N14=Q14,D14=A14),"N",IF(AND(N14=Q14,D14&lt;A14),"G","P"))),"")</f>
        <v/>
      </c>
      <c r="AI14" s="14" t="s">
        <v>17</v>
      </c>
      <c r="AJ14" s="14" t="s">
        <v>18</v>
      </c>
      <c r="AK14" s="14" t="s">
        <v>19</v>
      </c>
    </row>
    <row r="15" spans="1:37" ht="18" customHeight="1">
      <c r="A15" s="64"/>
      <c r="B15" s="63"/>
      <c r="C15" s="63"/>
      <c r="D15" s="60"/>
      <c r="E15" s="60"/>
      <c r="F15" s="47"/>
      <c r="G15" s="60"/>
      <c r="H15" s="65"/>
      <c r="I15" s="2"/>
      <c r="J15" s="65"/>
      <c r="K15" s="60"/>
      <c r="L15" s="47"/>
      <c r="M15" s="59"/>
      <c r="N15" s="60"/>
      <c r="O15" s="63"/>
      <c r="P15" s="133"/>
      <c r="Q15" s="64"/>
      <c r="W15" s="1" t="s">
        <v>20</v>
      </c>
      <c r="X15" s="1" t="s">
        <v>21</v>
      </c>
      <c r="AC15" s="14">
        <v>3</v>
      </c>
      <c r="AD15" s="14">
        <v>2</v>
      </c>
      <c r="AE15" s="14">
        <v>1</v>
      </c>
      <c r="AF15" s="46"/>
      <c r="AH15" s="46"/>
      <c r="AI15" s="14">
        <v>3</v>
      </c>
      <c r="AJ15" s="14">
        <v>2</v>
      </c>
      <c r="AK15" s="14">
        <v>1</v>
      </c>
    </row>
    <row r="16" spans="1:37" ht="18" customHeight="1">
      <c r="A16" s="74"/>
      <c r="B16" s="42"/>
      <c r="C16" s="40" t="s">
        <v>14</v>
      </c>
      <c r="D16" s="76"/>
      <c r="E16" s="60"/>
      <c r="F16" s="16" t="str">
        <f>IF(D14&lt;&gt;"",(D14/A14),"")</f>
        <v/>
      </c>
      <c r="G16" s="60"/>
      <c r="H16" s="65"/>
      <c r="I16" s="2"/>
      <c r="J16" s="65"/>
      <c r="K16" s="60"/>
      <c r="L16" s="16" t="str">
        <f>IF(N14&lt;&gt;"",(N14/Q14),"")</f>
        <v/>
      </c>
      <c r="M16" s="59"/>
      <c r="N16" s="61"/>
      <c r="O16" s="41"/>
      <c r="P16" s="134" t="s">
        <v>14</v>
      </c>
      <c r="Q16" s="64"/>
    </row>
    <row r="17" spans="1:39" ht="18" customHeight="1">
      <c r="A17" s="64"/>
      <c r="B17" s="62"/>
      <c r="C17" s="62"/>
      <c r="D17" s="60"/>
      <c r="E17" s="60"/>
      <c r="F17" s="47">
        <f>IF(D17&gt;0,D17/E17,0)</f>
        <v>0</v>
      </c>
      <c r="G17" s="60"/>
      <c r="H17" s="65">
        <f>IF(AF17=AC17,AC18,0)+IF(AF17=AD17,AD18,0)+IF(AF17=AE17,AE18,0)</f>
        <v>0</v>
      </c>
      <c r="I17" s="2"/>
      <c r="J17" s="65">
        <f>IF(AH17=AI17,AI18,0)+IF(AH17=AJ17,AJ18,0)+IF(AH17=AK17,AK18,0)</f>
        <v>0</v>
      </c>
      <c r="K17" s="60"/>
      <c r="L17" s="47">
        <f>IF(N17&gt;0,N17/M17,0)</f>
        <v>0</v>
      </c>
      <c r="M17" s="59">
        <f>E17</f>
        <v>0</v>
      </c>
      <c r="N17" s="60"/>
      <c r="O17" s="62"/>
      <c r="P17" s="135"/>
      <c r="Q17" s="64"/>
      <c r="AC17" s="14" t="s">
        <v>17</v>
      </c>
      <c r="AD17" s="14" t="s">
        <v>18</v>
      </c>
      <c r="AE17" s="14" t="s">
        <v>19</v>
      </c>
      <c r="AF17" s="46" t="str">
        <f>IF(D17&gt;0,(IF(AND(D17=A17,N17=Q17),"N",IF(AND(D17=A17,N17&lt;Q17),"G","P"))),"")</f>
        <v/>
      </c>
      <c r="AH17" s="46" t="str">
        <f>IF(N17&gt;0,(IF(AND(N17=Q17,D17=A17),"N",IF(AND(N17=Q17,D17&lt;A17),"G","P"))),"")</f>
        <v/>
      </c>
      <c r="AI17" s="14" t="s">
        <v>17</v>
      </c>
      <c r="AJ17" s="14" t="s">
        <v>18</v>
      </c>
      <c r="AK17" s="14" t="s">
        <v>19</v>
      </c>
    </row>
    <row r="18" spans="1:39" ht="18" customHeight="1">
      <c r="A18" s="64"/>
      <c r="B18" s="63"/>
      <c r="C18" s="63"/>
      <c r="D18" s="60"/>
      <c r="E18" s="60"/>
      <c r="F18" s="47"/>
      <c r="G18" s="60"/>
      <c r="H18" s="65"/>
      <c r="I18" s="2"/>
      <c r="J18" s="65"/>
      <c r="K18" s="60"/>
      <c r="L18" s="47"/>
      <c r="M18" s="59"/>
      <c r="N18" s="60"/>
      <c r="O18" s="63"/>
      <c r="P18" s="133"/>
      <c r="Q18" s="64"/>
      <c r="AC18" s="14">
        <v>3</v>
      </c>
      <c r="AD18" s="14">
        <v>2</v>
      </c>
      <c r="AE18" s="14">
        <v>1</v>
      </c>
      <c r="AF18" s="46"/>
      <c r="AH18" s="46"/>
      <c r="AI18" s="14">
        <v>3</v>
      </c>
      <c r="AJ18" s="14">
        <v>2</v>
      </c>
      <c r="AK18" s="14">
        <v>1</v>
      </c>
    </row>
    <row r="19" spans="1:39" ht="18" customHeight="1">
      <c r="A19" s="74"/>
      <c r="B19" s="42"/>
      <c r="C19" s="40" t="s">
        <v>14</v>
      </c>
      <c r="D19" s="76"/>
      <c r="E19" s="60"/>
      <c r="F19" s="16" t="str">
        <f>IF(D17&lt;&gt;"",(D17/A17),"")</f>
        <v/>
      </c>
      <c r="G19" s="60"/>
      <c r="H19" s="65"/>
      <c r="I19" s="2"/>
      <c r="J19" s="65"/>
      <c r="K19" s="60"/>
      <c r="L19" s="16" t="str">
        <f>IF(N17&lt;&gt;"",(N17/Q17),"")</f>
        <v/>
      </c>
      <c r="M19" s="59"/>
      <c r="N19" s="61"/>
      <c r="O19" s="41"/>
      <c r="P19" s="134" t="s">
        <v>14</v>
      </c>
      <c r="Q19" s="64"/>
    </row>
    <row r="20" spans="1:39" ht="18" customHeight="1">
      <c r="A20" s="64"/>
      <c r="B20" s="62"/>
      <c r="C20" s="62"/>
      <c r="D20" s="60"/>
      <c r="E20" s="60"/>
      <c r="F20" s="47">
        <f>IF(D20&gt;0,D20/E20,0)</f>
        <v>0</v>
      </c>
      <c r="G20" s="60"/>
      <c r="H20" s="65">
        <f>IF(AF20=AC20,AC21,0)+IF(AF20=AD20,AD21,0)+IF(AF20=AE20,AE21,0)</f>
        <v>0</v>
      </c>
      <c r="I20" s="2"/>
      <c r="J20" s="65">
        <f>IF(AH20=AI20,AI21,0)+IF(AH20=AJ20,AJ21,0)+IF(AH20=AK20,AK21,0)</f>
        <v>0</v>
      </c>
      <c r="K20" s="60"/>
      <c r="L20" s="47">
        <f>IF(N20&gt;0,N20/M20,0)</f>
        <v>0</v>
      </c>
      <c r="M20" s="59">
        <f>E20</f>
        <v>0</v>
      </c>
      <c r="N20" s="61"/>
      <c r="O20" s="77"/>
      <c r="P20" s="136"/>
      <c r="Q20" s="64"/>
      <c r="AA20" s="18" t="s">
        <v>14</v>
      </c>
      <c r="AC20" s="14" t="s">
        <v>17</v>
      </c>
      <c r="AD20" s="14" t="s">
        <v>18</v>
      </c>
      <c r="AE20" s="14" t="s">
        <v>19</v>
      </c>
      <c r="AF20" s="46" t="str">
        <f>IF(D20&gt;0,(IF(AND(D20=A20,N20=Q20),"N",IF(AND(D20=A20,N20&lt;Q20),"G","P"))),"")</f>
        <v/>
      </c>
      <c r="AH20" s="46" t="str">
        <f>IF(N20&gt;0,(IF(AND(N20=Q20,D20=A20),"N",IF(AND(N20=Q20,D20&lt;A20),"G","P"))),"")</f>
        <v/>
      </c>
      <c r="AI20" s="14" t="s">
        <v>17</v>
      </c>
      <c r="AJ20" s="14" t="s">
        <v>18</v>
      </c>
      <c r="AK20" s="14" t="s">
        <v>19</v>
      </c>
    </row>
    <row r="21" spans="1:39" ht="18" customHeight="1">
      <c r="A21" s="64"/>
      <c r="B21" s="63"/>
      <c r="C21" s="63"/>
      <c r="D21" s="60"/>
      <c r="E21" s="60"/>
      <c r="F21" s="47"/>
      <c r="G21" s="60"/>
      <c r="H21" s="65"/>
      <c r="I21" s="2"/>
      <c r="J21" s="65"/>
      <c r="K21" s="60"/>
      <c r="L21" s="47"/>
      <c r="M21" s="59"/>
      <c r="N21" s="61"/>
      <c r="O21" s="77"/>
      <c r="P21" s="136"/>
      <c r="Q21" s="64"/>
      <c r="AA21" s="18" t="s">
        <v>16</v>
      </c>
      <c r="AC21" s="14">
        <v>3</v>
      </c>
      <c r="AD21" s="14">
        <v>2</v>
      </c>
      <c r="AE21" s="14">
        <v>1</v>
      </c>
      <c r="AF21" s="46"/>
      <c r="AH21" s="46"/>
      <c r="AI21" s="14">
        <v>3</v>
      </c>
      <c r="AJ21" s="14">
        <v>2</v>
      </c>
      <c r="AK21" s="14">
        <v>1</v>
      </c>
    </row>
    <row r="22" spans="1:39" ht="18" customHeight="1">
      <c r="A22" s="74"/>
      <c r="B22" s="42"/>
      <c r="C22" s="40" t="s">
        <v>16</v>
      </c>
      <c r="D22" s="76"/>
      <c r="E22" s="60"/>
      <c r="F22" s="16" t="str">
        <f>IF(D20&lt;&gt;"",(D20/A20),"")</f>
        <v/>
      </c>
      <c r="G22" s="60"/>
      <c r="H22" s="65"/>
      <c r="I22" s="2"/>
      <c r="J22" s="65"/>
      <c r="K22" s="60"/>
      <c r="L22" s="16" t="str">
        <f>IF(N20&lt;&gt;"",(N20/Q20),"")</f>
        <v/>
      </c>
      <c r="M22" s="59"/>
      <c r="N22" s="61"/>
      <c r="O22" s="41"/>
      <c r="P22" s="134" t="s">
        <v>16</v>
      </c>
      <c r="Q22" s="64"/>
      <c r="AA22" s="18" t="s">
        <v>20</v>
      </c>
    </row>
    <row r="23" spans="1:39" ht="18" hidden="1" customHeight="1">
      <c r="A23" s="64"/>
      <c r="B23" s="62"/>
      <c r="C23" s="62"/>
      <c r="D23" s="60"/>
      <c r="E23" s="60"/>
      <c r="F23" s="47">
        <f>IF(D23&gt;0,D23/E23,0)</f>
        <v>0</v>
      </c>
      <c r="G23" s="60"/>
      <c r="H23" s="65">
        <f>IF(AF23=AC23,AC24,0)+IF(AF23=AD23,AD24,0)+IF(AF23=AE23,AE24,0)</f>
        <v>0</v>
      </c>
      <c r="I23" s="2"/>
      <c r="J23" s="65">
        <f>IF(AH23=AI23,AI24,0)+IF(AH23=AJ23,AJ24,0)+IF(AH23=AK23,AK24,0)</f>
        <v>0</v>
      </c>
      <c r="K23" s="60"/>
      <c r="L23" s="47">
        <f>IF(N23&gt;0,N23/M23,0)</f>
        <v>0</v>
      </c>
      <c r="M23" s="59">
        <f>E23</f>
        <v>0</v>
      </c>
      <c r="N23" s="60"/>
      <c r="O23" s="62"/>
      <c r="P23" s="62"/>
      <c r="Q23" s="64"/>
      <c r="AC23" s="14" t="s">
        <v>17</v>
      </c>
      <c r="AD23" s="14" t="s">
        <v>18</v>
      </c>
      <c r="AE23" s="14" t="s">
        <v>19</v>
      </c>
      <c r="AF23" s="46" t="str">
        <f>IF(D23&gt;0,(IF(AND(D23=A23,N23=Q23),"N",IF(AND(D23=A23,N23&lt;Q23),"G","P"))),"")</f>
        <v/>
      </c>
      <c r="AH23" s="46" t="str">
        <f>IF(N23&gt;0,(IF(AND(N23=Q23,D23=A23),"N",IF(AND(N23=Q23,D23&lt;A23),"G","P"))),"")</f>
        <v/>
      </c>
      <c r="AI23" s="14" t="s">
        <v>17</v>
      </c>
      <c r="AJ23" s="14" t="s">
        <v>18</v>
      </c>
      <c r="AK23" s="14" t="s">
        <v>19</v>
      </c>
    </row>
    <row r="24" spans="1:39" ht="18" hidden="1" customHeight="1">
      <c r="A24" s="64"/>
      <c r="B24" s="63"/>
      <c r="C24" s="63"/>
      <c r="D24" s="60"/>
      <c r="E24" s="60"/>
      <c r="F24" s="47"/>
      <c r="G24" s="60"/>
      <c r="H24" s="65"/>
      <c r="I24" s="2"/>
      <c r="J24" s="65"/>
      <c r="K24" s="60"/>
      <c r="L24" s="47"/>
      <c r="M24" s="59"/>
      <c r="N24" s="60"/>
      <c r="O24" s="63"/>
      <c r="P24" s="63"/>
      <c r="Q24" s="64"/>
      <c r="AC24" s="14">
        <v>3</v>
      </c>
      <c r="AD24" s="14">
        <v>2</v>
      </c>
      <c r="AE24" s="14">
        <v>1</v>
      </c>
      <c r="AF24" s="46"/>
      <c r="AH24" s="46"/>
      <c r="AI24" s="14">
        <v>3</v>
      </c>
      <c r="AJ24" s="14">
        <v>2</v>
      </c>
      <c r="AK24" s="14">
        <v>1</v>
      </c>
    </row>
    <row r="25" spans="1:39" ht="18" hidden="1" customHeight="1">
      <c r="A25" s="64"/>
      <c r="B25" s="15"/>
      <c r="C25" s="39" t="s">
        <v>16</v>
      </c>
      <c r="D25" s="60"/>
      <c r="E25" s="60"/>
      <c r="F25" s="16" t="str">
        <f>IF(D23&lt;&gt;"",(D23/A23),"")</f>
        <v/>
      </c>
      <c r="G25" s="60"/>
      <c r="H25" s="65"/>
      <c r="I25" s="2"/>
      <c r="J25" s="65"/>
      <c r="K25" s="60"/>
      <c r="L25" s="16" t="str">
        <f>IF(N23&lt;&gt;"",(N23/Q23),"")</f>
        <v/>
      </c>
      <c r="M25" s="59"/>
      <c r="N25" s="60"/>
      <c r="O25" s="17"/>
      <c r="P25" s="39" t="s">
        <v>16</v>
      </c>
      <c r="Q25" s="64"/>
    </row>
    <row r="26" spans="1:39" ht="18" hidden="1" customHeight="1">
      <c r="A26" s="64"/>
      <c r="B26" s="63"/>
      <c r="C26" s="63"/>
      <c r="D26" s="60"/>
      <c r="E26" s="60"/>
      <c r="F26" s="73">
        <f>IF(D26&gt;0,D26/E26,0)</f>
        <v>0</v>
      </c>
      <c r="G26" s="60"/>
      <c r="H26" s="94">
        <f>AG26+AG27</f>
        <v>0</v>
      </c>
      <c r="I26" s="2"/>
      <c r="J26" s="94">
        <f>AH26+AH27</f>
        <v>0</v>
      </c>
      <c r="K26" s="60"/>
      <c r="L26" s="73">
        <f>IF(N26&gt;0,N26/M26,0)</f>
        <v>0</v>
      </c>
      <c r="M26" s="59">
        <f>E26</f>
        <v>0</v>
      </c>
      <c r="N26" s="60"/>
      <c r="O26" s="63"/>
      <c r="P26" s="63"/>
      <c r="Q26" s="64"/>
      <c r="AB26" s="46" t="str">
        <f>IF(D26&gt;0,(IF(AND(D26=A26,N26=Q26),"N",IF(AND(D26=A26,N26&lt;Q26),"G","P"))),"")</f>
        <v/>
      </c>
      <c r="AC26" s="14" t="s">
        <v>17</v>
      </c>
      <c r="AD26" s="14" t="s">
        <v>18</v>
      </c>
      <c r="AE26" s="14" t="s">
        <v>19</v>
      </c>
      <c r="AF26" s="19">
        <f>IF(AB26=AE26,AE27,0)+IF(AB26=AD26,AD27,0)+IF(AB26=AC26,AC27,0)</f>
        <v>0</v>
      </c>
      <c r="AG26" s="20">
        <f>IF(OR(D26=A26,N26=Q26),AF26,0)</f>
        <v>0</v>
      </c>
      <c r="AH26" s="20">
        <f>IF(OR(N26=Q26,D26=A26),AI26,0)</f>
        <v>0</v>
      </c>
      <c r="AI26" s="19">
        <f>IF(AM26=AJ26,AJ27,0)+IF(AM26=AK26,AK27,0)+IF(AM26=AL26,AL27,0)</f>
        <v>0</v>
      </c>
      <c r="AJ26" s="14" t="s">
        <v>17</v>
      </c>
      <c r="AK26" s="14" t="s">
        <v>18</v>
      </c>
      <c r="AL26" s="14" t="s">
        <v>19</v>
      </c>
      <c r="AM26" s="46" t="str">
        <f>IF(N26&gt;0,(IF(AND(N26=Q26,D26=A26),"N",IF(AND(N26=Q26,D26&lt;A26),"G","P"))),"")</f>
        <v/>
      </c>
    </row>
    <row r="27" spans="1:39" ht="18" hidden="1" customHeight="1">
      <c r="A27" s="64"/>
      <c r="B27" s="63"/>
      <c r="C27" s="63"/>
      <c r="D27" s="60"/>
      <c r="E27" s="60"/>
      <c r="F27" s="73"/>
      <c r="G27" s="60"/>
      <c r="H27" s="94"/>
      <c r="I27" s="2"/>
      <c r="J27" s="94"/>
      <c r="K27" s="60"/>
      <c r="L27" s="73"/>
      <c r="M27" s="59"/>
      <c r="N27" s="60"/>
      <c r="O27" s="63"/>
      <c r="P27" s="63"/>
      <c r="Q27" s="64"/>
      <c r="AB27" s="46"/>
      <c r="AC27" s="14">
        <v>3</v>
      </c>
      <c r="AD27" s="14">
        <v>2</v>
      </c>
      <c r="AE27" s="14">
        <v>1</v>
      </c>
      <c r="AF27" s="19">
        <f>IF(F28&lt;&gt;"",(IF(F28=L28,2,0)+IF(F28&gt;L28,3,0)+IF(F28&lt;L28,1,0)),0)</f>
        <v>0</v>
      </c>
      <c r="AG27" s="20">
        <f>IF(AG26=0,AF27,0)</f>
        <v>0</v>
      </c>
      <c r="AH27" s="20">
        <f>IF(AH26=0,AI27,0)</f>
        <v>0</v>
      </c>
      <c r="AI27" s="19">
        <f>IF(L28&lt;&gt;"",(IF(L28=F28,2,0)+IF(L28&gt;F28,3,0)+IF(L28&lt;F28,1,0)),0)</f>
        <v>0</v>
      </c>
      <c r="AJ27" s="14">
        <v>3</v>
      </c>
      <c r="AK27" s="14">
        <v>2</v>
      </c>
      <c r="AL27" s="14">
        <v>1</v>
      </c>
      <c r="AM27" s="46"/>
    </row>
    <row r="28" spans="1:39" ht="18" hidden="1" customHeight="1">
      <c r="A28" s="64"/>
      <c r="B28" s="15"/>
      <c r="C28" s="39" t="s">
        <v>20</v>
      </c>
      <c r="D28" s="60"/>
      <c r="E28" s="60"/>
      <c r="F28" s="16" t="str">
        <f>IF(D26&lt;&gt;"",(D26/A26),"")</f>
        <v/>
      </c>
      <c r="G28" s="60"/>
      <c r="H28" s="94"/>
      <c r="I28" s="2"/>
      <c r="J28" s="94"/>
      <c r="K28" s="60"/>
      <c r="L28" s="16" t="str">
        <f>IF(N26&lt;&gt;"",(N26/Q26),"")</f>
        <v/>
      </c>
      <c r="M28" s="59"/>
      <c r="N28" s="60"/>
      <c r="O28" s="17"/>
      <c r="P28" s="39" t="s">
        <v>20</v>
      </c>
      <c r="Q28" s="64"/>
      <c r="AB28" s="46"/>
      <c r="AM28" s="46"/>
    </row>
    <row r="29" spans="1:39" ht="18" customHeight="1">
      <c r="A29" s="64"/>
      <c r="B29" s="63"/>
      <c r="C29" s="63"/>
      <c r="D29" s="60"/>
      <c r="E29" s="60"/>
      <c r="F29" s="73">
        <f>IF(D29&gt;0,D29/E29,0)</f>
        <v>0</v>
      </c>
      <c r="G29" s="60"/>
      <c r="H29" s="94">
        <f>AG29+AG30</f>
        <v>0</v>
      </c>
      <c r="I29" s="2"/>
      <c r="J29" s="94">
        <f>AH29+AH30</f>
        <v>0</v>
      </c>
      <c r="K29" s="60"/>
      <c r="L29" s="73">
        <f>IF(N29&gt;0,N29/M29,0)</f>
        <v>0</v>
      </c>
      <c r="M29" s="59">
        <f>E29</f>
        <v>0</v>
      </c>
      <c r="N29" s="60"/>
      <c r="O29" s="63"/>
      <c r="P29" s="133"/>
      <c r="Q29" s="64"/>
      <c r="AB29" s="46" t="str">
        <f>IF(D29&gt;0,(IF(AND(D29=A29,N29=Q29),"N",IF(AND(D29=A29,N29&lt;Q29),"G","P"))),"")</f>
        <v/>
      </c>
      <c r="AC29" s="14" t="s">
        <v>17</v>
      </c>
      <c r="AD29" s="14" t="s">
        <v>18</v>
      </c>
      <c r="AE29" s="14" t="s">
        <v>19</v>
      </c>
      <c r="AF29" s="19">
        <f>IF(AB29=AE29,AE30,0)+IF(AB29=AD29,AD30,0)+IF(AB29=AC29,AC30,0)</f>
        <v>0</v>
      </c>
      <c r="AG29" s="20">
        <f>IF(OR(D29=A29,N29=Q29),AF29,0)</f>
        <v>0</v>
      </c>
      <c r="AH29" s="20">
        <f>IF(OR(N29=Q29,D29=A29),AI29,0)</f>
        <v>0</v>
      </c>
      <c r="AI29" s="19">
        <f>IF(AM29=AJ29,AJ30,0)+IF(AM29=AK29,AK30,0)+IF(AM29=AL29,AL30,0)</f>
        <v>0</v>
      </c>
      <c r="AJ29" s="14" t="s">
        <v>17</v>
      </c>
      <c r="AK29" s="14" t="s">
        <v>18</v>
      </c>
      <c r="AL29" s="14" t="s">
        <v>19</v>
      </c>
      <c r="AM29" s="46" t="str">
        <f>IF(N29&gt;0,(IF(AND(N29=Q29,D29=A29),"N",IF(AND(N29=Q29,D29&lt;A29),"G","P"))),"")</f>
        <v/>
      </c>
    </row>
    <row r="30" spans="1:39" ht="18" customHeight="1">
      <c r="A30" s="64"/>
      <c r="B30" s="63"/>
      <c r="C30" s="63"/>
      <c r="D30" s="60"/>
      <c r="E30" s="60"/>
      <c r="F30" s="73"/>
      <c r="G30" s="60"/>
      <c r="H30" s="94"/>
      <c r="I30" s="2"/>
      <c r="J30" s="94"/>
      <c r="K30" s="60"/>
      <c r="L30" s="73"/>
      <c r="M30" s="59"/>
      <c r="N30" s="60"/>
      <c r="O30" s="63"/>
      <c r="P30" s="133"/>
      <c r="Q30" s="64"/>
      <c r="AB30" s="46"/>
      <c r="AC30" s="14">
        <v>3</v>
      </c>
      <c r="AD30" s="14">
        <v>2</v>
      </c>
      <c r="AE30" s="14">
        <v>1</v>
      </c>
      <c r="AF30" s="19">
        <f>IF(F31&lt;&gt;"",(IF(F31=L31,2,0)+IF(F31&gt;L31,3,0)+IF(F31&lt;L31,1,0)),0)</f>
        <v>0</v>
      </c>
      <c r="AG30" s="20">
        <f>IF(AG29=0,AF30,0)</f>
        <v>0</v>
      </c>
      <c r="AH30" s="20">
        <f>IF(AH29=0,AI30,0)</f>
        <v>0</v>
      </c>
      <c r="AI30" s="19">
        <f>IF(L31&lt;&gt;"",(IF(L31=F31,2,0)+IF(L31&gt;F31,3,0)+IF(L31&lt;F31,1,0)),0)</f>
        <v>0</v>
      </c>
      <c r="AJ30" s="14">
        <v>3</v>
      </c>
      <c r="AK30" s="14">
        <v>2</v>
      </c>
      <c r="AL30" s="14">
        <v>1</v>
      </c>
      <c r="AM30" s="46"/>
    </row>
    <row r="31" spans="1:39" ht="18" customHeight="1">
      <c r="A31" s="74"/>
      <c r="B31" s="42"/>
      <c r="C31" s="40" t="s">
        <v>20</v>
      </c>
      <c r="D31" s="76"/>
      <c r="E31" s="60"/>
      <c r="F31" s="16" t="str">
        <f>IF(D29&lt;&gt;"",(D29/A29),"")</f>
        <v/>
      </c>
      <c r="G31" s="60"/>
      <c r="H31" s="94"/>
      <c r="I31" s="2"/>
      <c r="J31" s="94"/>
      <c r="K31" s="60"/>
      <c r="L31" s="16" t="str">
        <f>IF(N29&lt;&gt;"",(N29/Q29),"")</f>
        <v/>
      </c>
      <c r="M31" s="59"/>
      <c r="N31" s="61"/>
      <c r="O31" s="41"/>
      <c r="P31" s="134" t="s">
        <v>20</v>
      </c>
      <c r="Q31" s="64"/>
      <c r="AB31" s="46"/>
      <c r="AM31" s="46"/>
    </row>
    <row r="32" spans="1:39" ht="13.9" customHeight="1">
      <c r="A32" s="21"/>
      <c r="B32" s="21"/>
      <c r="C32" s="21"/>
      <c r="D32" s="21"/>
      <c r="E32" s="21"/>
      <c r="F32" s="21"/>
      <c r="G32" s="21"/>
      <c r="H32" s="21">
        <f>IF(AND(F33&gt;K33,H35=J35),"1",0)</f>
        <v>0</v>
      </c>
      <c r="I32" s="21"/>
      <c r="J32" s="21">
        <f>IF(AND(K33&gt;F33,H35=J35),"1",0)</f>
        <v>0</v>
      </c>
      <c r="K32" s="21"/>
      <c r="L32" s="21"/>
      <c r="M32" s="21"/>
      <c r="N32" s="21"/>
      <c r="O32" s="21"/>
      <c r="P32" s="21"/>
      <c r="Q32" s="21"/>
    </row>
    <row r="33" spans="1:39" ht="10.7" customHeight="1">
      <c r="A33" s="22"/>
      <c r="B33" s="71" t="s">
        <v>22</v>
      </c>
      <c r="C33" s="71"/>
      <c r="D33" s="71"/>
      <c r="E33" s="71"/>
      <c r="F33" s="72" t="str">
        <f>IF(D29&lt;&gt;"",(D14+D17+D20+D23+D26+D29)/(A14+A17+A20+A23+A26+A29),"")</f>
        <v/>
      </c>
      <c r="G33" s="72"/>
      <c r="H33" s="23">
        <f>IF(F33=K33,(G14+G17+G20+G23+G26+G29),0)</f>
        <v>0</v>
      </c>
      <c r="I33" s="24"/>
      <c r="J33" s="23">
        <f>IF(K33=F33,(K14+K17+K20+K23+K26+K29),0)</f>
        <v>0</v>
      </c>
      <c r="K33" s="72" t="str">
        <f>IF(N29&lt;&gt;"",(N14+N17+N20+N23+N26+N29)/(Q14+Q17+Q20+Q23+Q26+Q29),"")</f>
        <v/>
      </c>
      <c r="L33" s="72"/>
      <c r="M33" s="51" t="s">
        <v>23</v>
      </c>
      <c r="N33" s="51"/>
      <c r="O33" s="51"/>
      <c r="P33" s="51"/>
      <c r="Q33" s="25"/>
      <c r="AB33" s="46" t="str">
        <f>IF(D33&gt;0,(IF(AND(D33=A33,N33=Q33),"N",IF(AND(D33=A33,N33&lt;Q33),"G","P"))),"")</f>
        <v/>
      </c>
      <c r="AC33" s="14" t="s">
        <v>17</v>
      </c>
      <c r="AD33" s="14" t="s">
        <v>18</v>
      </c>
      <c r="AE33" s="14" t="s">
        <v>19</v>
      </c>
      <c r="AF33" s="19">
        <f>IF(AB33=AE33,AE34,0)+IF(AB33=AD33,AD34,0)+IF(AB33=AC33,AC34,0)</f>
        <v>0</v>
      </c>
      <c r="AG33" s="20">
        <f>IF(OR(D33=A33,N33=Q33),AF33,0)</f>
        <v>0</v>
      </c>
      <c r="AH33" s="20">
        <f>IF(OR(N33=Q33,D33=A33),AI33,0)</f>
        <v>0</v>
      </c>
      <c r="AI33" s="19">
        <f>IF(AM33=AJ33,AJ34,0)+IF(AM33=AK33,AK34,0)+IF(AM33=AL33,AL34,0)</f>
        <v>0</v>
      </c>
      <c r="AJ33" s="14" t="s">
        <v>17</v>
      </c>
      <c r="AK33" s="14" t="s">
        <v>18</v>
      </c>
      <c r="AL33" s="14" t="s">
        <v>19</v>
      </c>
      <c r="AM33" s="46" t="str">
        <f>IF(N33&gt;0,(IF(AND(N33=Q33,D33=A33),"N",IF(AND(N33=Q33,D33&lt;A33),"G","P"))),"")</f>
        <v/>
      </c>
    </row>
    <row r="34" spans="1:39" ht="10.7" customHeight="1">
      <c r="A34" s="22"/>
      <c r="B34" s="71"/>
      <c r="C34" s="71"/>
      <c r="D34" s="71"/>
      <c r="E34" s="71"/>
      <c r="F34" s="72"/>
      <c r="G34" s="72"/>
      <c r="H34" s="23">
        <f>IF(H33&gt;J33,"1",0)</f>
        <v>0</v>
      </c>
      <c r="I34" s="24"/>
      <c r="J34" s="23">
        <f>IF(J33&gt;H33,"1",0)</f>
        <v>0</v>
      </c>
      <c r="K34" s="72"/>
      <c r="L34" s="72"/>
      <c r="M34" s="51"/>
      <c r="N34" s="51"/>
      <c r="O34" s="51"/>
      <c r="P34" s="51"/>
      <c r="Q34" s="25"/>
      <c r="AB34" s="46"/>
      <c r="AC34" s="14">
        <v>3</v>
      </c>
      <c r="AD34" s="14">
        <v>2</v>
      </c>
      <c r="AE34" s="14">
        <v>1</v>
      </c>
      <c r="AF34" s="19">
        <f>IF(F35&lt;&gt;"",(IF(F35=L35,2,0)+IF(F35&gt;L35,3,0)+IF(F35&lt;L35,1,0)),0)</f>
        <v>0</v>
      </c>
      <c r="AG34" s="20">
        <f>IF(AG33=0,AF34,0)</f>
        <v>0</v>
      </c>
      <c r="AH34" s="20">
        <f>IF(AH33=0,AI34,0)</f>
        <v>0</v>
      </c>
      <c r="AI34" s="19">
        <f>IF(L35&lt;&gt;"",(IF(L35=F35,2,0)+IF(L35&gt;F35,3,0)+IF(L35&lt;F35,1,0)),0)</f>
        <v>0</v>
      </c>
      <c r="AJ34" s="14">
        <v>3</v>
      </c>
      <c r="AK34" s="14">
        <v>2</v>
      </c>
      <c r="AL34" s="14">
        <v>1</v>
      </c>
      <c r="AM34" s="46"/>
    </row>
    <row r="35" spans="1:39" ht="10.7" customHeight="1">
      <c r="A35" s="22"/>
      <c r="B35" s="71"/>
      <c r="C35" s="71"/>
      <c r="D35" s="71"/>
      <c r="E35" s="71"/>
      <c r="F35" s="72"/>
      <c r="G35" s="72"/>
      <c r="H35" s="26">
        <f>H14+H17+H20+H23+H26+H29</f>
        <v>0</v>
      </c>
      <c r="I35" s="24"/>
      <c r="J35" s="26">
        <f>J14+J17+J20+J23+J26+J29</f>
        <v>0</v>
      </c>
      <c r="K35" s="72"/>
      <c r="L35" s="72"/>
      <c r="M35" s="51"/>
      <c r="N35" s="51"/>
      <c r="O35" s="51"/>
      <c r="P35" s="51"/>
      <c r="Q35" s="25"/>
      <c r="AB35" s="46"/>
      <c r="AM35" s="46"/>
    </row>
    <row r="36" spans="1:39" ht="10.15" customHeight="1">
      <c r="A36" s="27"/>
      <c r="B36" s="27"/>
      <c r="C36" s="27"/>
      <c r="D36" s="27"/>
      <c r="E36" s="28"/>
      <c r="F36" s="28"/>
      <c r="G36" s="28"/>
      <c r="H36" s="66">
        <f>IF(AND(H35=J35,F33=K33),H34,0)</f>
        <v>0</v>
      </c>
      <c r="I36" s="2"/>
      <c r="J36" s="66">
        <f>IF(AND(H35=J35,K33=F33),J34,0)</f>
        <v>0</v>
      </c>
      <c r="K36" s="28"/>
      <c r="L36" s="28"/>
      <c r="M36" s="28"/>
      <c r="N36" s="27"/>
      <c r="O36" s="27"/>
      <c r="P36" s="27"/>
      <c r="Q36" s="27"/>
    </row>
    <row r="37" spans="1:39" ht="9.75" customHeight="1">
      <c r="A37" s="27"/>
      <c r="B37" s="27"/>
      <c r="C37" s="27"/>
      <c r="D37" s="27"/>
      <c r="E37" s="28"/>
      <c r="F37" s="28"/>
      <c r="G37" s="28"/>
      <c r="H37" s="66"/>
      <c r="I37" s="2"/>
      <c r="J37" s="66"/>
      <c r="K37" s="28"/>
      <c r="L37" s="28"/>
      <c r="M37" s="28"/>
      <c r="N37" s="27"/>
      <c r="O37" s="27"/>
      <c r="P37" s="27"/>
      <c r="Q37" s="27"/>
    </row>
    <row r="38" spans="1:39" ht="9.75" customHeight="1">
      <c r="A38" s="29"/>
      <c r="B38" s="29"/>
      <c r="C38" s="29"/>
      <c r="D38" s="29"/>
      <c r="E38" s="28"/>
      <c r="F38" s="28"/>
      <c r="G38" s="28"/>
      <c r="H38" s="66"/>
      <c r="I38" s="2"/>
      <c r="J38" s="66"/>
      <c r="K38" s="28"/>
      <c r="L38" s="28"/>
      <c r="M38" s="28"/>
      <c r="N38" s="29"/>
      <c r="O38" s="29"/>
      <c r="P38" s="29"/>
      <c r="Q38" s="29"/>
    </row>
    <row r="39" spans="1:39" ht="16.5" customHeight="1">
      <c r="A39" s="50" t="s">
        <v>24</v>
      </c>
      <c r="B39" s="50"/>
      <c r="C39" s="50"/>
      <c r="D39" s="50"/>
      <c r="E39" s="50"/>
      <c r="F39" s="70" t="s">
        <v>25</v>
      </c>
      <c r="G39" s="70"/>
      <c r="H39" s="75">
        <f>SUM(H14:H31)</f>
        <v>0</v>
      </c>
      <c r="I39" s="30"/>
      <c r="J39" s="75">
        <f>SUM(J14:J31)</f>
        <v>0</v>
      </c>
      <c r="K39" s="70" t="s">
        <v>25</v>
      </c>
      <c r="L39" s="70"/>
      <c r="M39" s="50" t="s">
        <v>24</v>
      </c>
      <c r="N39" s="50"/>
      <c r="O39" s="50"/>
      <c r="P39" s="50"/>
      <c r="Q39" s="50"/>
    </row>
    <row r="40" spans="1:39" ht="17.45" customHeight="1">
      <c r="A40" s="128" t="s">
        <v>26</v>
      </c>
      <c r="B40" s="129"/>
      <c r="C40" s="116"/>
      <c r="D40" s="116"/>
      <c r="E40" s="117"/>
      <c r="F40" s="70"/>
      <c r="G40" s="70"/>
      <c r="H40" s="75"/>
      <c r="I40" s="2"/>
      <c r="J40" s="75"/>
      <c r="K40" s="70"/>
      <c r="L40" s="70"/>
      <c r="M40" s="122" t="s">
        <v>26</v>
      </c>
      <c r="N40" s="123"/>
      <c r="O40" s="116"/>
      <c r="P40" s="116"/>
      <c r="Q40" s="117"/>
    </row>
    <row r="41" spans="1:39" ht="17.45" customHeight="1">
      <c r="A41" s="124" t="s">
        <v>27</v>
      </c>
      <c r="B41" s="125"/>
      <c r="C41" s="118"/>
      <c r="D41" s="118"/>
      <c r="E41" s="119"/>
      <c r="F41" s="32"/>
      <c r="G41" s="2"/>
      <c r="H41" s="75"/>
      <c r="I41" s="33"/>
      <c r="J41" s="75"/>
      <c r="K41" s="2"/>
      <c r="L41" s="31"/>
      <c r="M41" s="124" t="s">
        <v>27</v>
      </c>
      <c r="N41" s="125"/>
      <c r="O41" s="118"/>
      <c r="P41" s="118"/>
      <c r="Q41" s="119"/>
    </row>
    <row r="42" spans="1:39">
      <c r="A42" s="126"/>
      <c r="B42" s="127"/>
      <c r="C42" s="120"/>
      <c r="D42" s="120"/>
      <c r="E42" s="121"/>
      <c r="F42" s="130" t="s">
        <v>28</v>
      </c>
      <c r="G42" s="131"/>
      <c r="H42" s="49"/>
      <c r="I42" s="49"/>
      <c r="J42" s="49"/>
      <c r="K42" s="34"/>
      <c r="L42" s="35"/>
      <c r="M42" s="126"/>
      <c r="N42" s="127"/>
      <c r="O42" s="120"/>
      <c r="P42" s="120"/>
      <c r="Q42" s="121"/>
    </row>
    <row r="43" spans="1:39">
      <c r="A43" s="2"/>
      <c r="B43" s="2"/>
      <c r="C43" s="2"/>
      <c r="D43" s="2"/>
      <c r="E43" s="2"/>
      <c r="F43" s="2"/>
      <c r="G43" s="2"/>
      <c r="H43" s="36"/>
      <c r="I43" s="2"/>
      <c r="J43" s="2"/>
      <c r="K43" s="2"/>
      <c r="L43" s="2"/>
      <c r="M43" s="2"/>
      <c r="N43" s="2"/>
      <c r="O43" s="2"/>
      <c r="P43" s="2"/>
      <c r="Q43" s="2"/>
    </row>
    <row r="44" spans="1:39">
      <c r="A44" s="104" t="s">
        <v>29</v>
      </c>
      <c r="B44" s="105"/>
      <c r="C44" s="95"/>
      <c r="D44" s="96"/>
      <c r="E44" s="96"/>
      <c r="F44" s="96"/>
      <c r="G44" s="96"/>
      <c r="H44" s="97"/>
      <c r="I44" s="2"/>
      <c r="J44" s="37" t="s">
        <v>30</v>
      </c>
      <c r="K44" s="110" t="s">
        <v>35</v>
      </c>
      <c r="L44" s="110"/>
      <c r="M44" s="110"/>
      <c r="N44" s="110"/>
      <c r="O44" s="110"/>
      <c r="P44" s="110"/>
      <c r="Q44" s="110"/>
    </row>
    <row r="45" spans="1:39">
      <c r="A45" s="106"/>
      <c r="B45" s="107"/>
      <c r="C45" s="98"/>
      <c r="D45" s="99"/>
      <c r="E45" s="99"/>
      <c r="F45" s="99"/>
      <c r="G45" s="99"/>
      <c r="H45" s="100"/>
      <c r="I45" s="2"/>
      <c r="J45" s="29"/>
      <c r="K45" s="29"/>
      <c r="L45" s="29"/>
      <c r="M45" s="29"/>
      <c r="N45" s="29"/>
      <c r="O45" s="29"/>
      <c r="P45" s="29"/>
      <c r="Q45" s="29"/>
    </row>
    <row r="46" spans="1:39" ht="13.9" customHeight="1">
      <c r="A46" s="106"/>
      <c r="B46" s="107"/>
      <c r="C46" s="98"/>
      <c r="D46" s="99"/>
      <c r="E46" s="99"/>
      <c r="F46" s="99"/>
      <c r="G46" s="99"/>
      <c r="H46" s="100"/>
      <c r="I46" s="2"/>
      <c r="J46" s="93" t="s">
        <v>34</v>
      </c>
      <c r="K46" s="93"/>
      <c r="L46" s="93"/>
      <c r="M46" s="93"/>
      <c r="N46" s="93"/>
      <c r="O46" s="93"/>
      <c r="P46" s="93"/>
      <c r="Q46" s="93"/>
    </row>
    <row r="47" spans="1:39" ht="13.9" customHeight="1">
      <c r="A47" s="108"/>
      <c r="B47" s="109"/>
      <c r="C47" s="101"/>
      <c r="D47" s="102"/>
      <c r="E47" s="102"/>
      <c r="F47" s="102"/>
      <c r="G47" s="102"/>
      <c r="H47" s="103"/>
      <c r="I47" s="2"/>
      <c r="J47" s="93"/>
      <c r="K47" s="93"/>
      <c r="L47" s="93"/>
      <c r="M47" s="93"/>
      <c r="N47" s="93"/>
      <c r="O47" s="93"/>
      <c r="P47" s="93"/>
      <c r="Q47" s="93"/>
    </row>
    <row r="48" spans="1:39">
      <c r="N48" s="38"/>
    </row>
  </sheetData>
  <mergeCells count="147">
    <mergeCell ref="K44:Q44"/>
    <mergeCell ref="N7:O7"/>
    <mergeCell ref="J9:K9"/>
    <mergeCell ref="A9:B9"/>
    <mergeCell ref="O40:Q40"/>
    <mergeCell ref="O41:Q42"/>
    <mergeCell ref="M40:N40"/>
    <mergeCell ref="C40:E40"/>
    <mergeCell ref="A41:B42"/>
    <mergeCell ref="M41:N42"/>
    <mergeCell ref="A40:B40"/>
    <mergeCell ref="C41:E42"/>
    <mergeCell ref="F42:G42"/>
    <mergeCell ref="L14:L15"/>
    <mergeCell ref="M14:M16"/>
    <mergeCell ref="J23:J25"/>
    <mergeCell ref="K20:K22"/>
    <mergeCell ref="L20:L21"/>
    <mergeCell ref="H14:H16"/>
    <mergeCell ref="J14:J16"/>
    <mergeCell ref="B11:C12"/>
    <mergeCell ref="D11:D13"/>
    <mergeCell ref="D23:D25"/>
    <mergeCell ref="J46:Q47"/>
    <mergeCell ref="Q20:Q22"/>
    <mergeCell ref="AF17:AF18"/>
    <mergeCell ref="E26:E28"/>
    <mergeCell ref="F26:F27"/>
    <mergeCell ref="G26:G28"/>
    <mergeCell ref="AF20:AF21"/>
    <mergeCell ref="A23:A25"/>
    <mergeCell ref="F29:F30"/>
    <mergeCell ref="G29:G31"/>
    <mergeCell ref="H29:H31"/>
    <mergeCell ref="J29:J31"/>
    <mergeCell ref="H26:H28"/>
    <mergeCell ref="J26:J28"/>
    <mergeCell ref="B29:C30"/>
    <mergeCell ref="D29:D31"/>
    <mergeCell ref="E29:E31"/>
    <mergeCell ref="C44:H47"/>
    <mergeCell ref="A44:B47"/>
    <mergeCell ref="A17:A19"/>
    <mergeCell ref="A26:A28"/>
    <mergeCell ref="H17:H19"/>
    <mergeCell ref="A29:A31"/>
    <mergeCell ref="B23:C24"/>
    <mergeCell ref="E23:E25"/>
    <mergeCell ref="K17:K19"/>
    <mergeCell ref="J17:J19"/>
    <mergeCell ref="O20:P21"/>
    <mergeCell ref="F23:F24"/>
    <mergeCell ref="G23:G25"/>
    <mergeCell ref="AH17:AH18"/>
    <mergeCell ref="L17:L18"/>
    <mergeCell ref="A1:Q4"/>
    <mergeCell ref="C6:C7"/>
    <mergeCell ref="D6:E7"/>
    <mergeCell ref="H6:J7"/>
    <mergeCell ref="F7:G7"/>
    <mergeCell ref="C9:F9"/>
    <mergeCell ref="L9:O9"/>
    <mergeCell ref="A14:A16"/>
    <mergeCell ref="B14:C15"/>
    <mergeCell ref="D14:D16"/>
    <mergeCell ref="E14:E16"/>
    <mergeCell ref="F14:F15"/>
    <mergeCell ref="G14:G16"/>
    <mergeCell ref="N14:N16"/>
    <mergeCell ref="O14:P15"/>
    <mergeCell ref="Q14:Q16"/>
    <mergeCell ref="AF14:AF15"/>
    <mergeCell ref="B17:C18"/>
    <mergeCell ref="D17:D19"/>
    <mergeCell ref="E17:E19"/>
    <mergeCell ref="F17:F18"/>
    <mergeCell ref="G17:G19"/>
    <mergeCell ref="B20:C21"/>
    <mergeCell ref="D20:D22"/>
    <mergeCell ref="E20:E22"/>
    <mergeCell ref="F20:F21"/>
    <mergeCell ref="G20:G22"/>
    <mergeCell ref="K14:K16"/>
    <mergeCell ref="AM33:AM35"/>
    <mergeCell ref="K29:K31"/>
    <mergeCell ref="L29:L30"/>
    <mergeCell ref="M29:M31"/>
    <mergeCell ref="N29:N31"/>
    <mergeCell ref="O29:P30"/>
    <mergeCell ref="Q29:Q31"/>
    <mergeCell ref="AB26:AB28"/>
    <mergeCell ref="AB29:AB31"/>
    <mergeCell ref="AM29:AM31"/>
    <mergeCell ref="AM26:AM28"/>
    <mergeCell ref="O26:P27"/>
    <mergeCell ref="Q26:Q28"/>
    <mergeCell ref="AB33:AB35"/>
    <mergeCell ref="N26:N28"/>
    <mergeCell ref="M26:M28"/>
    <mergeCell ref="E11:E13"/>
    <mergeCell ref="F11:F13"/>
    <mergeCell ref="H36:H38"/>
    <mergeCell ref="J36:J38"/>
    <mergeCell ref="H11:H13"/>
    <mergeCell ref="J11:J13"/>
    <mergeCell ref="K39:L40"/>
    <mergeCell ref="B33:E35"/>
    <mergeCell ref="F33:G35"/>
    <mergeCell ref="K33:L35"/>
    <mergeCell ref="K26:K28"/>
    <mergeCell ref="L26:L27"/>
    <mergeCell ref="A39:E39"/>
    <mergeCell ref="F39:G40"/>
    <mergeCell ref="H20:H22"/>
    <mergeCell ref="J20:J22"/>
    <mergeCell ref="A20:A22"/>
    <mergeCell ref="L11:L13"/>
    <mergeCell ref="K11:K13"/>
    <mergeCell ref="K23:K25"/>
    <mergeCell ref="B26:C27"/>
    <mergeCell ref="D26:D28"/>
    <mergeCell ref="H39:H41"/>
    <mergeCell ref="J39:J41"/>
    <mergeCell ref="G11:G13"/>
    <mergeCell ref="AF23:AF24"/>
    <mergeCell ref="AH23:AH24"/>
    <mergeCell ref="L23:L24"/>
    <mergeCell ref="H5:J5"/>
    <mergeCell ref="H42:J42"/>
    <mergeCell ref="M39:Q39"/>
    <mergeCell ref="M33:P35"/>
    <mergeCell ref="O11:P12"/>
    <mergeCell ref="N11:N13"/>
    <mergeCell ref="M11:M13"/>
    <mergeCell ref="M20:M22"/>
    <mergeCell ref="M17:M19"/>
    <mergeCell ref="N17:N19"/>
    <mergeCell ref="O17:P18"/>
    <mergeCell ref="Q17:Q19"/>
    <mergeCell ref="M23:M25"/>
    <mergeCell ref="N23:N25"/>
    <mergeCell ref="O23:P24"/>
    <mergeCell ref="Q23:Q25"/>
    <mergeCell ref="AH14:AH15"/>
    <mergeCell ref="N20:N22"/>
    <mergeCell ref="AH20:AH21"/>
    <mergeCell ref="H23:H25"/>
  </mergeCells>
  <conditionalFormatting sqref="H14:H31 J14:J31">
    <cfRule type="cellIs" dxfId="2" priority="3" stopIfTrue="1" operator="equal">
      <formula>3</formula>
    </cfRule>
  </conditionalFormatting>
  <conditionalFormatting sqref="H14:H31 J14:J31">
    <cfRule type="cellIs" dxfId="1" priority="2" stopIfTrue="1" operator="equal">
      <formula>1</formula>
    </cfRule>
  </conditionalFormatting>
  <conditionalFormatting sqref="H14:H31 J14:J31">
    <cfRule type="cellIs" dxfId="0" priority="1" stopIfTrue="1" operator="equal">
      <formula>2</formula>
    </cfRule>
  </conditionalFormatting>
  <dataValidations count="1">
    <dataValidation type="list" allowBlank="1" showErrorMessage="1" sqref="H6">
      <formula1>$X$11:$X$19</formula1>
    </dataValidation>
  </dataValidations>
  <hyperlinks>
    <hyperlink ref="J46" r:id="rId1"/>
  </hyperlink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81" pageOrder="overThenDown" orientation="landscape" r:id="rId2"/>
  <headerFooter alignWithMargins="0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Feuil1!$A$2:$A$12</xm:f>
          </x14:formula1>
          <xm:sqref>C9:F9 L9:O9</xm:sqref>
        </x14:dataValidation>
        <x14:dataValidation type="list" allowBlank="1" showInputMessage="1" showErrorMessage="1">
          <x14:formula1>
            <xm:f>Feuil1!$B$2:$B$12</xm:f>
          </x14:formula1>
          <xm:sqref>A14:A22 A29:A31 Q14:Q22 Q29:Q31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D19" sqref="D19"/>
    </sheetView>
  </sheetViews>
  <sheetFormatPr baseColWidth="10" defaultRowHeight="14.25"/>
  <cols>
    <col min="1" max="1" width="28.125" style="132" customWidth="1"/>
    <col min="2" max="16384" width="11" style="132"/>
  </cols>
  <sheetData>
    <row r="1" spans="1:2">
      <c r="A1" s="132" t="s">
        <v>37</v>
      </c>
      <c r="B1" s="132" t="s">
        <v>38</v>
      </c>
    </row>
    <row r="2" spans="1:2">
      <c r="A2" s="132" t="s">
        <v>39</v>
      </c>
      <c r="B2" s="132">
        <v>200</v>
      </c>
    </row>
    <row r="3" spans="1:2">
      <c r="A3" s="132" t="s">
        <v>40</v>
      </c>
      <c r="B3" s="132">
        <v>150</v>
      </c>
    </row>
    <row r="4" spans="1:2">
      <c r="A4" s="132" t="s">
        <v>41</v>
      </c>
      <c r="B4" s="132">
        <v>100</v>
      </c>
    </row>
    <row r="5" spans="1:2">
      <c r="A5" s="132" t="s">
        <v>42</v>
      </c>
      <c r="B5" s="132">
        <v>80</v>
      </c>
    </row>
    <row r="6" spans="1:2">
      <c r="A6" s="132" t="s">
        <v>43</v>
      </c>
      <c r="B6" s="132">
        <v>70</v>
      </c>
    </row>
    <row r="7" spans="1:2">
      <c r="A7" s="132" t="s">
        <v>44</v>
      </c>
      <c r="B7" s="132">
        <v>60</v>
      </c>
    </row>
    <row r="8" spans="1:2">
      <c r="A8" s="132" t="s">
        <v>45</v>
      </c>
      <c r="B8" s="132">
        <v>50</v>
      </c>
    </row>
    <row r="9" spans="1:2">
      <c r="A9" s="132" t="s">
        <v>46</v>
      </c>
      <c r="B9" s="132">
        <v>40</v>
      </c>
    </row>
    <row r="10" spans="1:2">
      <c r="A10" s="132" t="s">
        <v>47</v>
      </c>
      <c r="B10" s="132">
        <v>25</v>
      </c>
    </row>
    <row r="11" spans="1:2">
      <c r="A11" s="132" t="s">
        <v>48</v>
      </c>
      <c r="B11" s="132">
        <v>20</v>
      </c>
    </row>
    <row r="12" spans="1:2">
      <c r="B12" s="132">
        <v>15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de match</vt:lpstr>
      <vt:lpstr>Feuil1</vt:lpstr>
      <vt:lpstr>'Feuille de match'!Zone_d_impression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janthi</dc:creator>
  <cp:lastModifiedBy>SM</cp:lastModifiedBy>
  <cp:lastPrinted>2020-10-20T22:53:36Z</cp:lastPrinted>
  <dcterms:created xsi:type="dcterms:W3CDTF">2013-06-13T10:27:35Z</dcterms:created>
  <dcterms:modified xsi:type="dcterms:W3CDTF">2021-10-11T09:26:20Z</dcterms:modified>
</cp:coreProperties>
</file>